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OneDrive - unige.it\pubblicazioni\da fare\DEGO1\to submit\review MICROPAL\"/>
    </mc:Choice>
  </mc:AlternateContent>
  <xr:revisionPtr revIDLastSave="58" documentId="11_DC9A20F239046811A76AFF3FD79130E7E2AC34F6" xr6:coauthVersionLast="45" xr6:coauthVersionMax="45" xr10:uidLastSave="{83AC3629-A39E-4381-AFA6-C5FBD112E471}"/>
  <bookViews>
    <workbookView xWindow="-15" yWindow="-15" windowWidth="10245" windowHeight="10950" activeTab="1" xr2:uid="{00000000-000D-0000-FFFF-FFFF00000000}"/>
  </bookViews>
  <sheets>
    <sheet name="Occurrences" sheetId="4" r:id="rId1"/>
    <sheet name="Thalli_count" sheetId="1" r:id="rId2"/>
    <sheet name="genera % per sec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19" i="1" l="1"/>
  <c r="AU19" i="1"/>
  <c r="AV19" i="1"/>
  <c r="AW19" i="1"/>
  <c r="AX19" i="1"/>
  <c r="AY19" i="1"/>
  <c r="AZ19" i="1"/>
  <c r="BA19" i="1"/>
  <c r="AT20" i="1"/>
  <c r="AU20" i="1"/>
  <c r="AV20" i="1"/>
  <c r="AW20" i="1"/>
  <c r="AX20" i="1"/>
  <c r="AY20" i="1"/>
  <c r="AZ20" i="1"/>
  <c r="BA20" i="1"/>
  <c r="AT21" i="1"/>
  <c r="AU21" i="1"/>
  <c r="AV21" i="1"/>
  <c r="AW21" i="1"/>
  <c r="AX21" i="1"/>
  <c r="AY21" i="1"/>
  <c r="AZ21" i="1"/>
  <c r="BA21" i="1"/>
  <c r="AT14" i="1"/>
  <c r="AU14" i="1"/>
  <c r="AV14" i="1"/>
  <c r="AW14" i="1"/>
  <c r="AX14" i="1"/>
  <c r="AY14" i="1"/>
  <c r="AZ14" i="1"/>
  <c r="BA14" i="1"/>
  <c r="AT15" i="1"/>
  <c r="AU15" i="1"/>
  <c r="AV15" i="1"/>
  <c r="AW15" i="1"/>
  <c r="AX15" i="1"/>
  <c r="AY15" i="1"/>
  <c r="AZ15" i="1"/>
  <c r="BA15" i="1"/>
  <c r="AT9" i="1"/>
  <c r="AU9" i="1"/>
  <c r="AV9" i="1"/>
  <c r="AW9" i="1"/>
  <c r="AX9" i="1"/>
  <c r="AY9" i="1"/>
  <c r="AZ9" i="1"/>
  <c r="BA9" i="1"/>
  <c r="AT10" i="1"/>
  <c r="AU10" i="1"/>
  <c r="AV10" i="1"/>
  <c r="AW10" i="1"/>
  <c r="AX10" i="1"/>
  <c r="AY10" i="1"/>
  <c r="AZ10" i="1"/>
  <c r="BA10" i="1"/>
  <c r="AT11" i="1"/>
  <c r="AU11" i="1"/>
  <c r="AV11" i="1"/>
  <c r="AW11" i="1"/>
  <c r="AX11" i="1"/>
  <c r="AY11" i="1"/>
  <c r="AZ11" i="1"/>
  <c r="BA11" i="1"/>
  <c r="AT26" i="1"/>
  <c r="AU26" i="1"/>
  <c r="AV26" i="1"/>
  <c r="AW26" i="1"/>
  <c r="AX26" i="1"/>
  <c r="AY26" i="1"/>
  <c r="AZ26" i="1"/>
  <c r="BA26" i="1"/>
  <c r="AT27" i="1"/>
  <c r="AU27" i="1"/>
  <c r="AV27" i="1"/>
  <c r="AW27" i="1"/>
  <c r="AX27" i="1"/>
  <c r="AY27" i="1"/>
  <c r="AZ27" i="1"/>
  <c r="BA27" i="1"/>
  <c r="AT28" i="1"/>
  <c r="AU28" i="1"/>
  <c r="AV28" i="1"/>
  <c r="AW28" i="1"/>
  <c r="AX28" i="1"/>
  <c r="AY28" i="1"/>
  <c r="AZ28" i="1"/>
  <c r="BA28" i="1"/>
  <c r="AT29" i="1"/>
  <c r="AU29" i="1"/>
  <c r="AV29" i="1"/>
  <c r="AW29" i="1"/>
  <c r="AX29" i="1"/>
  <c r="AY29" i="1"/>
  <c r="AZ29" i="1"/>
  <c r="BA29" i="1"/>
  <c r="AT30" i="1"/>
  <c r="AU30" i="1"/>
  <c r="AV30" i="1"/>
  <c r="AW30" i="1"/>
  <c r="AX30" i="1"/>
  <c r="AY30" i="1"/>
  <c r="AZ30" i="1"/>
  <c r="BA30" i="1"/>
  <c r="AT31" i="1"/>
  <c r="AU31" i="1"/>
  <c r="AV31" i="1"/>
  <c r="AW31" i="1"/>
  <c r="AX31" i="1"/>
  <c r="AY31" i="1"/>
  <c r="AZ31" i="1"/>
  <c r="BA31" i="1"/>
  <c r="AT32" i="1"/>
  <c r="AU32" i="1"/>
  <c r="AV32" i="1"/>
  <c r="AW32" i="1"/>
  <c r="AX32" i="1"/>
  <c r="AY32" i="1"/>
  <c r="AZ32" i="1"/>
  <c r="BA32" i="1"/>
  <c r="AT33" i="1"/>
  <c r="AU33" i="1"/>
  <c r="AV33" i="1"/>
  <c r="AW33" i="1"/>
  <c r="AX33" i="1"/>
  <c r="AY33" i="1"/>
  <c r="AZ33" i="1"/>
  <c r="BA33" i="1"/>
  <c r="AT34" i="1"/>
  <c r="AU34" i="1"/>
  <c r="AV34" i="1"/>
  <c r="AW34" i="1"/>
  <c r="AX34" i="1"/>
  <c r="AY34" i="1"/>
  <c r="AZ34" i="1"/>
  <c r="BA34" i="1"/>
  <c r="AT35" i="1"/>
  <c r="AU35" i="1"/>
  <c r="AV35" i="1"/>
  <c r="AW35" i="1"/>
  <c r="AX35" i="1"/>
  <c r="AY35" i="1"/>
  <c r="AZ35" i="1"/>
  <c r="BA35" i="1"/>
  <c r="AT36" i="1"/>
  <c r="AU36" i="1"/>
  <c r="AV36" i="1"/>
  <c r="AW36" i="1"/>
  <c r="AX36" i="1"/>
  <c r="AY36" i="1"/>
  <c r="AZ36" i="1"/>
  <c r="BA36" i="1"/>
  <c r="AT38" i="1"/>
  <c r="AU38" i="1"/>
  <c r="AV38" i="1"/>
  <c r="AW38" i="1"/>
  <c r="AX38" i="1"/>
  <c r="AY38" i="1"/>
  <c r="AZ38" i="1"/>
  <c r="BA38" i="1"/>
  <c r="AT39" i="1"/>
  <c r="AU39" i="1"/>
  <c r="AV39" i="1"/>
  <c r="AW39" i="1"/>
  <c r="AX39" i="1"/>
  <c r="AY39" i="1"/>
  <c r="AZ39" i="1"/>
  <c r="BA39" i="1"/>
  <c r="AT40" i="1"/>
  <c r="AU40" i="1"/>
  <c r="AV40" i="1"/>
  <c r="AW40" i="1"/>
  <c r="AX40" i="1"/>
  <c r="AY40" i="1"/>
  <c r="AZ40" i="1"/>
  <c r="BA40" i="1"/>
  <c r="AT41" i="1"/>
  <c r="AU41" i="1"/>
  <c r="AV41" i="1"/>
  <c r="AW41" i="1"/>
  <c r="AX41" i="1"/>
  <c r="AY41" i="1"/>
  <c r="AZ41" i="1"/>
  <c r="BA41" i="1"/>
  <c r="AT42" i="1"/>
  <c r="AU42" i="1"/>
  <c r="AV42" i="1"/>
  <c r="AW42" i="1"/>
  <c r="AX42" i="1"/>
  <c r="AY42" i="1"/>
  <c r="AZ42" i="1"/>
  <c r="BA42" i="1"/>
  <c r="AT43" i="1"/>
  <c r="AU43" i="1"/>
  <c r="AV43" i="1"/>
  <c r="AW43" i="1"/>
  <c r="AX43" i="1"/>
  <c r="AY43" i="1"/>
  <c r="AZ43" i="1"/>
  <c r="BA43" i="1"/>
  <c r="AT48" i="1"/>
  <c r="AU48" i="1"/>
  <c r="AV48" i="1"/>
  <c r="AW48" i="1"/>
  <c r="AX48" i="1"/>
  <c r="AY48" i="1"/>
  <c r="AZ48" i="1"/>
  <c r="BA48" i="1"/>
  <c r="AT49" i="1"/>
  <c r="AU49" i="1"/>
  <c r="AV49" i="1"/>
  <c r="AW49" i="1"/>
  <c r="AX49" i="1"/>
  <c r="AY49" i="1"/>
  <c r="AZ49" i="1"/>
  <c r="BA49" i="1"/>
  <c r="AT50" i="1"/>
  <c r="AU50" i="1"/>
  <c r="AV50" i="1"/>
  <c r="AW50" i="1"/>
  <c r="AX50" i="1"/>
  <c r="AY50" i="1"/>
  <c r="AZ50" i="1"/>
  <c r="BA50" i="1"/>
  <c r="AT54" i="1"/>
  <c r="AU54" i="1"/>
  <c r="AV54" i="1"/>
  <c r="AW54" i="1"/>
  <c r="AX54" i="1"/>
  <c r="AY54" i="1"/>
  <c r="AZ54" i="1"/>
  <c r="BA54" i="1"/>
  <c r="BA18" i="1"/>
  <c r="AZ18" i="1"/>
  <c r="AY18" i="1"/>
  <c r="AX18" i="1"/>
  <c r="AW18" i="1"/>
  <c r="AV18" i="1"/>
  <c r="AU18" i="1"/>
  <c r="AT18" i="1"/>
  <c r="AS19" i="1"/>
  <c r="AS20" i="1"/>
  <c r="AS21" i="1"/>
  <c r="AS14" i="1"/>
  <c r="AS15" i="1"/>
  <c r="AS9" i="1"/>
  <c r="AS10" i="1"/>
  <c r="AS11" i="1"/>
  <c r="AS26" i="1"/>
  <c r="AS27" i="1"/>
  <c r="AS28" i="1"/>
  <c r="AS29" i="1"/>
  <c r="AS30" i="1"/>
  <c r="AS31" i="1"/>
  <c r="AS32" i="1"/>
  <c r="AS33" i="1"/>
  <c r="AS34" i="1"/>
  <c r="AS35" i="1"/>
  <c r="AS36" i="1"/>
  <c r="AS38" i="1"/>
  <c r="AS39" i="1"/>
  <c r="AS40" i="1"/>
  <c r="AS41" i="1"/>
  <c r="AS42" i="1"/>
  <c r="AS43" i="1"/>
  <c r="AS48" i="1"/>
  <c r="AS49" i="1"/>
  <c r="AS50" i="1"/>
  <c r="AS54" i="1"/>
  <c r="AS18" i="1"/>
  <c r="AS59" i="1" l="1"/>
  <c r="AU59" i="1"/>
  <c r="AS56" i="1"/>
  <c r="BA59" i="1"/>
  <c r="AW59" i="1"/>
  <c r="BA56" i="1"/>
  <c r="AW56" i="1"/>
  <c r="BA57" i="1"/>
  <c r="AW57" i="1"/>
  <c r="BA58" i="1"/>
  <c r="AW58" i="1"/>
  <c r="AS57" i="1"/>
  <c r="AZ59" i="1"/>
  <c r="AV59" i="1"/>
  <c r="AZ56" i="1"/>
  <c r="AV56" i="1"/>
  <c r="AZ57" i="1"/>
  <c r="AV57" i="1"/>
  <c r="AZ58" i="1"/>
  <c r="AV58" i="1"/>
  <c r="AY56" i="1"/>
  <c r="AU56" i="1"/>
  <c r="AY57" i="1"/>
  <c r="AU57" i="1"/>
  <c r="AY58" i="1"/>
  <c r="AU58" i="1"/>
  <c r="AY59" i="1"/>
  <c r="AS58" i="1"/>
  <c r="AX59" i="1"/>
  <c r="AT59" i="1"/>
  <c r="AX56" i="1"/>
  <c r="AT56" i="1"/>
  <c r="AX57" i="1"/>
  <c r="AT57" i="1"/>
  <c r="AX58" i="1"/>
  <c r="AT58" i="1"/>
  <c r="R68" i="1"/>
  <c r="U68" i="1"/>
  <c r="V68" i="1"/>
  <c r="X68" i="1"/>
  <c r="AE68" i="1"/>
  <c r="AL68" i="1"/>
  <c r="AM68" i="1"/>
  <c r="C59" i="1"/>
  <c r="C58" i="1"/>
  <c r="C57" i="1"/>
  <c r="C56" i="1"/>
  <c r="BA61" i="1" l="1"/>
  <c r="BA66" i="1" s="1"/>
  <c r="AZ61" i="1"/>
  <c r="AZ63" i="1" s="1"/>
  <c r="AV61" i="1"/>
  <c r="AV66" i="1" s="1"/>
  <c r="BA65" i="1"/>
  <c r="AS61" i="1"/>
  <c r="AS63" i="1" s="1"/>
  <c r="AX61" i="1"/>
  <c r="AX64" i="1" s="1"/>
  <c r="AU61" i="1"/>
  <c r="AU65" i="1" s="1"/>
  <c r="AY61" i="1"/>
  <c r="AY66" i="1" s="1"/>
  <c r="AT61" i="1"/>
  <c r="AT66" i="1" s="1"/>
  <c r="AS65" i="1"/>
  <c r="AZ66" i="1"/>
  <c r="C61" i="1"/>
  <c r="AW61" i="1"/>
  <c r="BA64" i="1"/>
  <c r="BA63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V64" i="1" l="1"/>
  <c r="AX66" i="1"/>
  <c r="AZ65" i="1"/>
  <c r="AZ64" i="1"/>
  <c r="AX63" i="1"/>
  <c r="AT63" i="1"/>
  <c r="AV65" i="1"/>
  <c r="AV63" i="1"/>
  <c r="AT65" i="1"/>
  <c r="AS66" i="1"/>
  <c r="AX65" i="1"/>
  <c r="AY65" i="1"/>
  <c r="AS64" i="1"/>
  <c r="AY64" i="1"/>
  <c r="AY63" i="1"/>
  <c r="AU66" i="1"/>
  <c r="AU64" i="1"/>
  <c r="AT64" i="1"/>
  <c r="AO61" i="1"/>
  <c r="AK61" i="1"/>
  <c r="AC61" i="1"/>
  <c r="Y61" i="1"/>
  <c r="U61" i="1"/>
  <c r="Q61" i="1"/>
  <c r="Q66" i="1" s="1"/>
  <c r="M61" i="1"/>
  <c r="I61" i="1"/>
  <c r="E61" i="1"/>
  <c r="AU63" i="1"/>
  <c r="AG61" i="1"/>
  <c r="AW64" i="1"/>
  <c r="AW66" i="1"/>
  <c r="AW63" i="1"/>
  <c r="AW65" i="1"/>
  <c r="BA68" i="1"/>
  <c r="AN61" i="1"/>
  <c r="AN66" i="1" s="1"/>
  <c r="AJ61" i="1"/>
  <c r="AF61" i="1"/>
  <c r="AB61" i="1"/>
  <c r="AB63" i="1" s="1"/>
  <c r="X61" i="1"/>
  <c r="T61" i="1"/>
  <c r="P61" i="1"/>
  <c r="L61" i="1"/>
  <c r="H61" i="1"/>
  <c r="D61" i="1"/>
  <c r="AM61" i="1"/>
  <c r="AI61" i="1"/>
  <c r="AE61" i="1"/>
  <c r="AA61" i="1"/>
  <c r="W61" i="1"/>
  <c r="S61" i="1"/>
  <c r="O61" i="1"/>
  <c r="O66" i="1" s="1"/>
  <c r="K61" i="1"/>
  <c r="G61" i="1"/>
  <c r="AP61" i="1"/>
  <c r="AL61" i="1"/>
  <c r="AH61" i="1"/>
  <c r="AD61" i="1"/>
  <c r="Z61" i="1"/>
  <c r="Z65" i="1" s="1"/>
  <c r="V61" i="1"/>
  <c r="R61" i="1"/>
  <c r="N61" i="1"/>
  <c r="J61" i="1"/>
  <c r="F61" i="1"/>
  <c r="AZ68" i="1" l="1"/>
  <c r="AT68" i="1"/>
  <c r="AX68" i="1"/>
  <c r="AV68" i="1"/>
  <c r="AS68" i="1"/>
  <c r="AY68" i="1"/>
  <c r="O64" i="1"/>
  <c r="AW68" i="1"/>
  <c r="AU68" i="1"/>
  <c r="O63" i="1"/>
  <c r="AK66" i="1"/>
  <c r="AP64" i="1"/>
  <c r="S64" i="1"/>
  <c r="L66" i="1"/>
  <c r="G63" i="1"/>
  <c r="AO66" i="1"/>
  <c r="AI66" i="1"/>
  <c r="E63" i="1"/>
  <c r="J65" i="1"/>
  <c r="W65" i="1"/>
  <c r="G66" i="1"/>
  <c r="K65" i="1"/>
  <c r="T64" i="1"/>
  <c r="AH65" i="1"/>
  <c r="AA65" i="1"/>
  <c r="P66" i="1"/>
  <c r="Y63" i="1"/>
  <c r="N65" i="1"/>
  <c r="D63" i="1"/>
  <c r="I66" i="1"/>
  <c r="AC66" i="1"/>
  <c r="AO63" i="1"/>
  <c r="AO64" i="1"/>
  <c r="AF63" i="1"/>
  <c r="H63" i="1"/>
  <c r="C65" i="1"/>
  <c r="M63" i="1"/>
  <c r="AG63" i="1"/>
  <c r="F65" i="1"/>
  <c r="AD65" i="1"/>
  <c r="AO65" i="1"/>
  <c r="AJ65" i="1"/>
  <c r="AA64" i="1"/>
  <c r="T63" i="1"/>
  <c r="S66" i="1"/>
  <c r="AA66" i="1"/>
  <c r="AA63" i="1"/>
  <c r="G64" i="1"/>
  <c r="G65" i="1"/>
  <c r="S65" i="1"/>
  <c r="AF64" i="1"/>
  <c r="S63" i="1"/>
  <c r="K66" i="1"/>
  <c r="K64" i="1"/>
  <c r="AN64" i="1"/>
  <c r="T66" i="1"/>
  <c r="T65" i="1"/>
  <c r="AN63" i="1"/>
  <c r="AN65" i="1"/>
  <c r="AP65" i="1"/>
  <c r="AP63" i="1"/>
  <c r="AI64" i="1"/>
  <c r="AP66" i="1"/>
  <c r="K63" i="1"/>
  <c r="AI65" i="1"/>
  <c r="C64" i="1"/>
  <c r="AF65" i="1"/>
  <c r="AF66" i="1"/>
  <c r="AJ64" i="1"/>
  <c r="W66" i="1"/>
  <c r="AI63" i="1"/>
  <c r="C63" i="1"/>
  <c r="O65" i="1"/>
  <c r="AJ66" i="1"/>
  <c r="AJ63" i="1"/>
  <c r="W64" i="1"/>
  <c r="H65" i="1"/>
  <c r="N63" i="1"/>
  <c r="Z66" i="1"/>
  <c r="L65" i="1"/>
  <c r="I63" i="1"/>
  <c r="Z63" i="1"/>
  <c r="AD66" i="1"/>
  <c r="AB65" i="1"/>
  <c r="AC63" i="1"/>
  <c r="H64" i="1"/>
  <c r="W63" i="1"/>
  <c r="D65" i="1"/>
  <c r="L63" i="1"/>
  <c r="F66" i="1"/>
  <c r="L64" i="1"/>
  <c r="E64" i="1"/>
  <c r="Y64" i="1"/>
  <c r="Q63" i="1"/>
  <c r="AK63" i="1"/>
  <c r="H66" i="1"/>
  <c r="AB66" i="1"/>
  <c r="E65" i="1"/>
  <c r="Y65" i="1"/>
  <c r="Z64" i="1"/>
  <c r="F63" i="1"/>
  <c r="AD63" i="1"/>
  <c r="E66" i="1"/>
  <c r="Y66" i="1"/>
  <c r="J66" i="1"/>
  <c r="AH66" i="1"/>
  <c r="P64" i="1"/>
  <c r="C66" i="1"/>
  <c r="P65" i="1"/>
  <c r="I64" i="1"/>
  <c r="AC64" i="1"/>
  <c r="I65" i="1"/>
  <c r="AC65" i="1"/>
  <c r="F64" i="1"/>
  <c r="AD64" i="1"/>
  <c r="J63" i="1"/>
  <c r="AH63" i="1"/>
  <c r="N66" i="1"/>
  <c r="D64" i="1"/>
  <c r="AB64" i="1"/>
  <c r="P63" i="1"/>
  <c r="M64" i="1"/>
  <c r="AG64" i="1"/>
  <c r="M65" i="1"/>
  <c r="AG65" i="1"/>
  <c r="J64" i="1"/>
  <c r="AH64" i="1"/>
  <c r="M66" i="1"/>
  <c r="AG66" i="1"/>
  <c r="Q64" i="1"/>
  <c r="AK64" i="1"/>
  <c r="D66" i="1"/>
  <c r="Q65" i="1"/>
  <c r="AK65" i="1"/>
  <c r="N64" i="1"/>
  <c r="O68" i="1" l="1"/>
  <c r="S68" i="1"/>
  <c r="AO68" i="1"/>
  <c r="AB68" i="1"/>
  <c r="K68" i="1"/>
  <c r="AJ68" i="1"/>
  <c r="AI68" i="1"/>
  <c r="AA68" i="1"/>
  <c r="AG68" i="1"/>
  <c r="AF68" i="1"/>
  <c r="T68" i="1"/>
  <c r="AK68" i="1"/>
  <c r="W68" i="1"/>
  <c r="Y68" i="1"/>
  <c r="AD68" i="1"/>
  <c r="Q68" i="1"/>
  <c r="Z68" i="1"/>
  <c r="N68" i="1"/>
  <c r="AN68" i="1"/>
  <c r="P68" i="1"/>
  <c r="AH68" i="1"/>
  <c r="L68" i="1"/>
  <c r="AC68" i="1"/>
  <c r="AP68" i="1"/>
  <c r="M68" i="1"/>
  <c r="E68" i="1"/>
  <c r="J68" i="1"/>
  <c r="G68" i="1"/>
  <c r="D68" i="1"/>
  <c r="H68" i="1"/>
  <c r="F68" i="1"/>
  <c r="I68" i="1"/>
  <c r="C68" i="1"/>
</calcChain>
</file>

<file path=xl/sharedStrings.xml><?xml version="1.0" encoding="utf-8"?>
<sst xmlns="http://schemas.openxmlformats.org/spreadsheetml/2006/main" count="467" uniqueCount="141">
  <si>
    <t>A1</t>
  </si>
  <si>
    <t>B1</t>
  </si>
  <si>
    <t>C1</t>
  </si>
  <si>
    <t>D1</t>
  </si>
  <si>
    <t>E1</t>
  </si>
  <si>
    <t>F1</t>
  </si>
  <si>
    <t>G1</t>
  </si>
  <si>
    <t>H1</t>
  </si>
  <si>
    <t>I1</t>
  </si>
  <si>
    <t>L1</t>
  </si>
  <si>
    <t>M1</t>
  </si>
  <si>
    <t>A2</t>
  </si>
  <si>
    <t>B2</t>
  </si>
  <si>
    <t>C2</t>
  </si>
  <si>
    <t>D2</t>
  </si>
  <si>
    <t>E2</t>
  </si>
  <si>
    <t>F2</t>
  </si>
  <si>
    <t>A3</t>
  </si>
  <si>
    <t>B3</t>
  </si>
  <si>
    <t>C3</t>
  </si>
  <si>
    <t>D3</t>
  </si>
  <si>
    <t>E3</t>
  </si>
  <si>
    <t>F3</t>
  </si>
  <si>
    <t>A4</t>
  </si>
  <si>
    <t>B4</t>
  </si>
  <si>
    <t>C4</t>
  </si>
  <si>
    <t>A5</t>
  </si>
  <si>
    <t>B5</t>
  </si>
  <si>
    <t>C5</t>
  </si>
  <si>
    <t>A6</t>
  </si>
  <si>
    <t>B6</t>
  </si>
  <si>
    <t>A7</t>
  </si>
  <si>
    <t>B7</t>
  </si>
  <si>
    <t>C7</t>
  </si>
  <si>
    <t>A8</t>
  </si>
  <si>
    <t>B8</t>
  </si>
  <si>
    <t>C8</t>
  </si>
  <si>
    <t>D8</t>
  </si>
  <si>
    <t>A9</t>
  </si>
  <si>
    <t>incertae sedis</t>
  </si>
  <si>
    <t>Order - Corallinales</t>
  </si>
  <si>
    <t>Subfamily - Lithophylloideae</t>
  </si>
  <si>
    <r>
      <t xml:space="preserve">Lithoporella melobesioides </t>
    </r>
    <r>
      <rPr>
        <sz val="12"/>
        <color theme="1"/>
        <rFont val="Times New Roman"/>
        <family val="1"/>
      </rPr>
      <t>(Foslie) Foslie, 1909</t>
    </r>
  </si>
  <si>
    <r>
      <rPr>
        <i/>
        <sz val="12"/>
        <color theme="1"/>
        <rFont val="Times New Roman"/>
        <family val="1"/>
      </rPr>
      <t>Leptolithophyllum roveretoi</t>
    </r>
    <r>
      <rPr>
        <sz val="12"/>
        <color theme="1"/>
        <rFont val="Times New Roman"/>
        <family val="1"/>
      </rPr>
      <t xml:space="preserve"> Airoldi, 1932</t>
    </r>
  </si>
  <si>
    <t>Subfamily - Neogoniolithoideae</t>
  </si>
  <si>
    <t>Order - Sporolithales</t>
  </si>
  <si>
    <t>Family - Sporolithaceae</t>
  </si>
  <si>
    <r>
      <t xml:space="preserve">Peyssonnelia </t>
    </r>
    <r>
      <rPr>
        <sz val="12"/>
        <color theme="1"/>
        <rFont val="Times New Roman"/>
        <family val="1"/>
      </rPr>
      <t>cf.</t>
    </r>
    <r>
      <rPr>
        <i/>
        <sz val="12"/>
        <color theme="1"/>
        <rFont val="Times New Roman"/>
        <family val="1"/>
      </rPr>
      <t xml:space="preserve"> antiqua</t>
    </r>
    <r>
      <rPr>
        <sz val="12"/>
        <color theme="1"/>
        <rFont val="Times New Roman"/>
        <family val="1"/>
      </rPr>
      <t xml:space="preserve"> Johnson, 1964b</t>
    </r>
  </si>
  <si>
    <r>
      <t xml:space="preserve">Sporolithon oulianovi </t>
    </r>
    <r>
      <rPr>
        <sz val="12"/>
        <color theme="1"/>
        <rFont val="Times New Roman"/>
        <family val="1"/>
      </rPr>
      <t>(Pfender) Ghosh &amp; Maithy, 1996</t>
    </r>
  </si>
  <si>
    <r>
      <t xml:space="preserve">Mesophyllum vaughanii </t>
    </r>
    <r>
      <rPr>
        <sz val="12"/>
        <color theme="1"/>
        <rFont val="Times New Roman"/>
        <family val="1"/>
      </rPr>
      <t>(Howe) Lemoine, 1928</t>
    </r>
  </si>
  <si>
    <r>
      <t xml:space="preserve">Mesophyllum obsitum </t>
    </r>
    <r>
      <rPr>
        <sz val="12"/>
        <color theme="1"/>
        <rFont val="Times New Roman"/>
        <family val="1"/>
      </rPr>
      <t>Airoldi, 1932</t>
    </r>
  </si>
  <si>
    <r>
      <t xml:space="preserve">Mesophyllum lemoinei </t>
    </r>
    <r>
      <rPr>
        <sz val="12"/>
        <color theme="1"/>
        <rFont val="Times New Roman"/>
        <family val="1"/>
      </rPr>
      <t>Souaya, 1963</t>
    </r>
  </si>
  <si>
    <r>
      <t xml:space="preserve">Mesophyllum concretum </t>
    </r>
    <r>
      <rPr>
        <sz val="12"/>
        <color theme="1"/>
        <rFont val="Times New Roman"/>
        <family val="1"/>
      </rPr>
      <t>(Howe) Lemoine, 1928</t>
    </r>
  </si>
  <si>
    <r>
      <t>Mesophyllum biplanum</t>
    </r>
    <r>
      <rPr>
        <sz val="12"/>
        <color theme="1"/>
        <rFont val="Times New Roman"/>
        <family val="1"/>
      </rPr>
      <t xml:space="preserve"> Mastrorilli, 1968</t>
    </r>
  </si>
  <si>
    <r>
      <t xml:space="preserve">Lithothamnion ishigakiense </t>
    </r>
    <r>
      <rPr>
        <sz val="12"/>
        <color theme="1"/>
        <rFont val="Times New Roman"/>
        <family val="1"/>
      </rPr>
      <t>Johnson,1964a</t>
    </r>
  </si>
  <si>
    <r>
      <t xml:space="preserve">Lithothamnion moretii </t>
    </r>
    <r>
      <rPr>
        <sz val="12"/>
        <color theme="1"/>
        <rFont val="Times New Roman"/>
        <family val="1"/>
      </rPr>
      <t>Lemoine, 1927</t>
    </r>
  </si>
  <si>
    <r>
      <t xml:space="preserve">Lithothamnion obstrusum </t>
    </r>
    <r>
      <rPr>
        <sz val="12"/>
        <color theme="1"/>
        <rFont val="Times New Roman"/>
        <family val="1"/>
      </rPr>
      <t>Airoldi, 1932</t>
    </r>
  </si>
  <si>
    <r>
      <t xml:space="preserve">Lithothamnion roveretoi </t>
    </r>
    <r>
      <rPr>
        <sz val="12"/>
        <color theme="1"/>
        <rFont val="Times New Roman"/>
        <family val="1"/>
      </rPr>
      <t>Airoldi, 1932</t>
    </r>
  </si>
  <si>
    <r>
      <t>Phymatolithon</t>
    </r>
    <r>
      <rPr>
        <sz val="12"/>
        <color theme="1"/>
        <rFont val="Times New Roman"/>
        <family val="1"/>
      </rPr>
      <t xml:space="preserve"> sp. 1</t>
    </r>
  </si>
  <si>
    <r>
      <t xml:space="preserve">Phymatolithon </t>
    </r>
    <r>
      <rPr>
        <sz val="12"/>
        <color theme="1"/>
        <rFont val="Times New Roman"/>
        <family val="1"/>
      </rPr>
      <t>sp. 2</t>
    </r>
  </si>
  <si>
    <r>
      <t xml:space="preserve">Phymatolithon </t>
    </r>
    <r>
      <rPr>
        <sz val="12"/>
        <color theme="1"/>
        <rFont val="Times New Roman"/>
        <family val="1"/>
      </rPr>
      <t>sp. 3</t>
    </r>
  </si>
  <si>
    <r>
      <t xml:space="preserve">Phymatolithon </t>
    </r>
    <r>
      <rPr>
        <sz val="12"/>
        <color theme="1"/>
        <rFont val="Times New Roman"/>
        <family val="1"/>
      </rPr>
      <t>sp. 4</t>
    </r>
  </si>
  <si>
    <r>
      <t xml:space="preserve">Lithophyllum </t>
    </r>
    <r>
      <rPr>
        <sz val="12"/>
        <color theme="1"/>
        <rFont val="Times New Roman"/>
        <family val="1"/>
      </rPr>
      <t>sp. 1</t>
    </r>
  </si>
  <si>
    <r>
      <t xml:space="preserve">Lithoporella minus </t>
    </r>
    <r>
      <rPr>
        <sz val="12"/>
        <color theme="1"/>
        <rFont val="Times New Roman"/>
        <family val="1"/>
      </rPr>
      <t>Johnson, 1964a</t>
    </r>
  </si>
  <si>
    <t>A1-</t>
  </si>
  <si>
    <t>Taxa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</si>
  <si>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</si>
  <si>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</si>
  <si>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</si>
  <si>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</si>
  <si>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</si>
  <si>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</si>
  <si>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</si>
  <si>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</si>
  <si>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</si>
  <si>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Leptolithophyllum</t>
  </si>
  <si>
    <t>Lithophyllum</t>
  </si>
  <si>
    <t>Lithoporella</t>
  </si>
  <si>
    <t>Lithothamnion</t>
  </si>
  <si>
    <t>Mesophyllum</t>
  </si>
  <si>
    <t>"Mesophyllum"</t>
  </si>
  <si>
    <t>Neogoniolithon</t>
  </si>
  <si>
    <t>Phymatolithon</t>
  </si>
  <si>
    <t>Spongites</t>
  </si>
  <si>
    <t>Sporolithon</t>
  </si>
  <si>
    <t>Subfamily - Corallinoideae</t>
  </si>
  <si>
    <r>
      <rPr>
        <i/>
        <sz val="12"/>
        <color theme="1"/>
        <rFont val="Times New Roman"/>
        <family val="1"/>
      </rPr>
      <t>Jania</t>
    </r>
    <r>
      <rPr>
        <sz val="12"/>
        <color theme="1"/>
        <rFont val="Times New Roman"/>
        <family val="1"/>
      </rPr>
      <t xml:space="preserve"> spp. and </t>
    </r>
    <r>
      <rPr>
        <i/>
        <sz val="12"/>
        <color theme="1"/>
        <rFont val="Times New Roman"/>
        <family val="1"/>
      </rPr>
      <t>Corallina</t>
    </r>
    <r>
      <rPr>
        <sz val="12"/>
        <color theme="1"/>
        <rFont val="Times New Roman"/>
        <family val="1"/>
      </rPr>
      <t xml:space="preserve"> spp. intergenicula and fragments</t>
    </r>
  </si>
  <si>
    <t>CC</t>
  </si>
  <si>
    <t>R</t>
  </si>
  <si>
    <t>RR</t>
  </si>
  <si>
    <t>C</t>
  </si>
  <si>
    <r>
      <t xml:space="preserve">Lithophyllum </t>
    </r>
    <r>
      <rPr>
        <sz val="12"/>
        <color theme="1"/>
        <rFont val="Times New Roman"/>
        <family val="1"/>
      </rPr>
      <t>cf.</t>
    </r>
    <r>
      <rPr>
        <i/>
        <sz val="12"/>
        <color theme="1"/>
        <rFont val="Times New Roman"/>
        <family val="1"/>
      </rPr>
      <t xml:space="preserve"> perrandoi</t>
    </r>
    <r>
      <rPr>
        <sz val="12"/>
        <color theme="1"/>
        <rFont val="Times New Roman"/>
        <family val="1"/>
      </rPr>
      <t xml:space="preserve"> Airoldi, 1932</t>
    </r>
  </si>
  <si>
    <r>
      <t xml:space="preserve">Lithophyllum ippolitoi </t>
    </r>
    <r>
      <rPr>
        <sz val="12"/>
        <color theme="1"/>
        <rFont val="Times New Roman"/>
        <family val="1"/>
      </rPr>
      <t>Fravega et al., 1993</t>
    </r>
  </si>
  <si>
    <r>
      <t>Lithophyllum</t>
    </r>
    <r>
      <rPr>
        <sz val="12"/>
        <color theme="1"/>
        <rFont val="Times New Roman"/>
        <family val="1"/>
      </rPr>
      <t xml:space="preserve"> sp. 2</t>
    </r>
  </si>
  <si>
    <r>
      <t>Lithothamnion</t>
    </r>
    <r>
      <rPr>
        <sz val="12"/>
        <color theme="1"/>
        <rFont val="Times New Roman"/>
        <family val="1"/>
      </rPr>
      <t xml:space="preserve"> cf. </t>
    </r>
    <r>
      <rPr>
        <i/>
        <sz val="12"/>
        <color theme="1"/>
        <rFont val="Times New Roman"/>
        <family val="1"/>
      </rPr>
      <t xml:space="preserve">pianfolchi </t>
    </r>
    <r>
      <rPr>
        <sz val="12"/>
        <color theme="1"/>
        <rFont val="Times New Roman"/>
        <family val="1"/>
      </rPr>
      <t>Mastrorilli, 1968</t>
    </r>
  </si>
  <si>
    <r>
      <t>Lithothamnion</t>
    </r>
    <r>
      <rPr>
        <sz val="12"/>
        <color theme="1"/>
        <rFont val="Times New Roman"/>
        <family val="1"/>
      </rPr>
      <t xml:space="preserve"> cf. </t>
    </r>
    <r>
      <rPr>
        <i/>
        <sz val="12"/>
        <color theme="1"/>
        <rFont val="Times New Roman"/>
        <family val="1"/>
      </rPr>
      <t xml:space="preserve">undulatum </t>
    </r>
    <r>
      <rPr>
        <sz val="12"/>
        <color theme="1"/>
        <rFont val="Times New Roman"/>
        <family val="1"/>
      </rPr>
      <t>Capeder, 1900</t>
    </r>
  </si>
  <si>
    <r>
      <t>Neogoniolithon contii</t>
    </r>
    <r>
      <rPr>
        <sz val="12"/>
        <color theme="1"/>
        <rFont val="Times New Roman"/>
        <family val="1"/>
      </rPr>
      <t xml:space="preserve"> (Mastrorilli) Quaranta et al., 2007</t>
    </r>
  </si>
  <si>
    <r>
      <t>Sporolithon</t>
    </r>
    <r>
      <rPr>
        <sz val="12"/>
        <color theme="1"/>
        <rFont val="Times New Roman"/>
        <family val="1"/>
      </rPr>
      <t xml:space="preserve"> cf. </t>
    </r>
    <r>
      <rPr>
        <i/>
        <sz val="12"/>
        <color theme="1"/>
        <rFont val="Times New Roman"/>
        <family val="1"/>
      </rPr>
      <t>kuboiensis</t>
    </r>
    <r>
      <rPr>
        <sz val="12"/>
        <color theme="1"/>
        <rFont val="Times New Roman"/>
        <family val="1"/>
      </rPr>
      <t xml:space="preserve"> (Ishijima) Iryu et al., 2009</t>
    </r>
  </si>
  <si>
    <r>
      <t xml:space="preserve">Sporolithon statiellense </t>
    </r>
    <r>
      <rPr>
        <sz val="12"/>
        <color theme="1"/>
        <rFont val="Times New Roman"/>
        <family val="1"/>
      </rPr>
      <t>(Airoldi) Vannucci et al., 2000</t>
    </r>
  </si>
  <si>
    <t>Order - Hapalidiales</t>
  </si>
  <si>
    <t>Family - Peyssonneliaceae</t>
  </si>
  <si>
    <t>Peyssonnelia</t>
  </si>
  <si>
    <r>
      <t>"</t>
    </r>
    <r>
      <rPr>
        <sz val="12"/>
        <color theme="1"/>
        <rFont val="Times New Roman"/>
        <family val="1"/>
      </rPr>
      <t>Mesophyllum"**</t>
    </r>
    <r>
      <rPr>
        <i/>
        <sz val="12"/>
        <color theme="1"/>
        <rFont val="Times New Roman"/>
        <family val="1"/>
      </rPr>
      <t xml:space="preserve"> yuyashimaense </t>
    </r>
    <r>
      <rPr>
        <sz val="12"/>
        <color theme="1"/>
        <rFont val="Times New Roman"/>
        <family val="1"/>
      </rPr>
      <t xml:space="preserve">Ishijima, 1954 </t>
    </r>
  </si>
  <si>
    <t>**(uncertain generic placement according to Iryu et al., 2012)</t>
  </si>
  <si>
    <t>melobesioids</t>
  </si>
  <si>
    <t>mastophoroids</t>
  </si>
  <si>
    <t>lithophylloids</t>
  </si>
  <si>
    <t>sporolithacean</t>
  </si>
  <si>
    <t>Corals</t>
  </si>
  <si>
    <t>Amphistegina</t>
  </si>
  <si>
    <t>Operculina</t>
  </si>
  <si>
    <t>Alveolinids</t>
  </si>
  <si>
    <t>Lepidocyclinids</t>
  </si>
  <si>
    <t>Eulepidina</t>
  </si>
  <si>
    <t>Rotalia</t>
  </si>
  <si>
    <t>Nephrolepidina</t>
  </si>
  <si>
    <t>Heterostegina</t>
  </si>
  <si>
    <t>Echinoids</t>
  </si>
  <si>
    <t>Bivavles</t>
  </si>
  <si>
    <t>Serpulids</t>
  </si>
  <si>
    <t>Calcareous red algae</t>
  </si>
  <si>
    <t>Plankonic foraminifera</t>
  </si>
  <si>
    <t>Bryozoans</t>
  </si>
  <si>
    <t>X</t>
  </si>
  <si>
    <t>Smaller benthic foraminifera</t>
  </si>
  <si>
    <t>Layers</t>
  </si>
  <si>
    <t>Family - Corallinaceae</t>
  </si>
  <si>
    <t>Family - Hapalidiaceae</t>
  </si>
  <si>
    <t>Subfamily - Melobesioideae</t>
  </si>
  <si>
    <t>Family - Mesophyllaceae</t>
  </si>
  <si>
    <t>Melobesioids</t>
  </si>
  <si>
    <t>Mastophoroids</t>
  </si>
  <si>
    <t>Lithophylloids</t>
  </si>
  <si>
    <t>Sporolithaceans</t>
  </si>
  <si>
    <t>Order - Peyssonneliales</t>
  </si>
  <si>
    <t>SECTIONS</t>
  </si>
  <si>
    <t>Family - Lithophyllaceae</t>
  </si>
  <si>
    <t>Family - Mastophoraceae</t>
  </si>
  <si>
    <t>Subfamily - Mastophorideae</t>
  </si>
  <si>
    <r>
      <t xml:space="preserve">Spongites fructiculosus </t>
    </r>
    <r>
      <rPr>
        <sz val="12"/>
        <color theme="1"/>
        <rFont val="Times New Roman"/>
        <family val="1"/>
      </rPr>
      <t>Kützing, 1841 (</t>
    </r>
    <r>
      <rPr>
        <i/>
        <sz val="12"/>
        <color theme="1"/>
        <rFont val="Times New Roman"/>
        <family val="1"/>
      </rPr>
      <t>sensu</t>
    </r>
    <r>
      <rPr>
        <sz val="12"/>
        <color theme="1"/>
        <rFont val="Times New Roman"/>
        <family val="1"/>
      </rPr>
      <t xml:space="preserve"> Coletti et al., 2020)</t>
    </r>
  </si>
  <si>
    <r>
      <t xml:space="preserve">Lithothamnion peleense </t>
    </r>
    <r>
      <rPr>
        <sz val="12"/>
        <color theme="1"/>
        <rFont val="Times New Roman"/>
        <family val="1"/>
      </rPr>
      <t>Lemoine, 1918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</si>
</sst>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164" fontId="0" fillId="0" borderId="0" xfId="1" applyNumberFormat="1" applyFont="1"/>
    <xf numFmtId="0" fontId="0" fillId="0" borderId="0" xfId="0" applyAlignment="1">
      <alignment horizontal="center" vertical="center" textRotation="18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 vertical="center" textRotation="180"/>
    </xf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164" fontId="0" fillId="0" borderId="0" xfId="1" applyNumberFormat="1" applyFont="1" applyFill="1" applyBorder="1"/>
    <xf numFmtId="0" fontId="0" fillId="0" borderId="0" xfId="0" applyAlignment="1">
      <alignment horizontal="center" vertical="center" textRotation="180" wrapText="1"/>
    </xf>
    <xf numFmtId="0" fontId="6" fillId="0" borderId="0" xfId="0" applyFont="1" applyFill="1" applyBorder="1" applyAlignment="1">
      <alignment vertical="center" textRotation="90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5" fontId="3" fillId="6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90"/>
    </xf>
    <xf numFmtId="0" fontId="2" fillId="0" borderId="4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Thalli_count!$B$63</c:f>
              <c:strCache>
                <c:ptCount val="1"/>
                <c:pt idx="0">
                  <c:v>melobesioids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Thalli_count!$H$69</c:f>
              <c:strCache>
                <c:ptCount val="1"/>
                <c:pt idx="0">
                  <c:v>E1</c:v>
                </c:pt>
              </c:strCache>
            </c:strRef>
          </c:cat>
          <c:val>
            <c:numRef>
              <c:f>Thalli_count!$J$63</c:f>
              <c:numCache>
                <c:formatCode>General</c:formatCode>
                <c:ptCount val="1"/>
                <c:pt idx="0">
                  <c:v>84.615384615384613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C-4F34-BDA5-15E5A9B23A3D}"/>
            </c:ext>
          </c:extLst>
        </c:ser>
        <c:ser>
          <c:idx val="1"/>
          <c:order val="1"/>
          <c:tx>
            <c:strRef>
              <c:f>Thalli_count!$B$64</c:f>
              <c:strCache>
                <c:ptCount val="1"/>
                <c:pt idx="0">
                  <c:v>mastophoroids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Thalli_count!$J$64</c:f>
              <c:numCache>
                <c:formatCode>General</c:formatCode>
                <c:ptCount val="1"/>
                <c:pt idx="0">
                  <c:v>15.384615384615385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C-4F34-BDA5-15E5A9B23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097128"/>
        <c:axId val="447102704"/>
      </c:barChart>
      <c:catAx>
        <c:axId val="44709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102704"/>
        <c:crosses val="autoZero"/>
        <c:auto val="1"/>
        <c:lblAlgn val="ctr"/>
        <c:lblOffset val="100"/>
        <c:noMultiLvlLbl val="0"/>
      </c:catAx>
      <c:valAx>
        <c:axId val="447102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09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176892</xdr:colOff>
      <xdr:row>69</xdr:row>
      <xdr:rowOff>179614</xdr:rowOff>
    </xdr:from>
    <xdr:to>
      <xdr:col>13</xdr:col>
      <xdr:colOff>340178</xdr:colOff>
      <xdr:row>83</xdr:row>
      <xdr:rowOff>65314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98F6FC3-E65B-4B3C-B2CF-5C32C659E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workbookViewId="0">
      <selection activeCell="A2" sqref="A2"/>
    </sheetView>
  </sheetViews>
  <sheetFormatPr defaultRowHeight="15" x14ac:dyDescent="0.25"/>
  <sheetData>
    <row r="1" spans="1:20" ht="94.5" customHeight="1" x14ac:dyDescent="0.25">
      <c r="A1" s="7" t="s">
        <v>125</v>
      </c>
      <c r="B1" s="18" t="s">
        <v>120</v>
      </c>
      <c r="C1" s="18" t="s">
        <v>124</v>
      </c>
      <c r="D1" s="7" t="s">
        <v>111</v>
      </c>
      <c r="E1" s="7" t="s">
        <v>112</v>
      </c>
      <c r="F1" s="14" t="s">
        <v>115</v>
      </c>
      <c r="G1" s="14" t="s">
        <v>113</v>
      </c>
      <c r="H1" s="14" t="s">
        <v>109</v>
      </c>
      <c r="I1" s="14" t="s">
        <v>114</v>
      </c>
      <c r="J1" s="14" t="s">
        <v>110</v>
      </c>
      <c r="K1" s="14" t="s">
        <v>116</v>
      </c>
      <c r="L1" s="18" t="s">
        <v>121</v>
      </c>
      <c r="M1" s="7" t="s">
        <v>108</v>
      </c>
      <c r="N1" s="7" t="s">
        <v>122</v>
      </c>
      <c r="O1" s="7" t="s">
        <v>119</v>
      </c>
      <c r="P1" s="7" t="s">
        <v>118</v>
      </c>
      <c r="Q1" s="7" t="s">
        <v>117</v>
      </c>
      <c r="S1" s="7"/>
      <c r="T1" s="7"/>
    </row>
    <row r="2" spans="1:20" ht="23.25" customHeight="1" x14ac:dyDescent="0.25">
      <c r="A2" s="8" t="s">
        <v>64</v>
      </c>
      <c r="B2" s="8" t="s">
        <v>123</v>
      </c>
      <c r="C2" s="8" t="s">
        <v>123</v>
      </c>
      <c r="D2" s="8" t="s">
        <v>123</v>
      </c>
      <c r="E2" s="8"/>
      <c r="F2" s="8"/>
      <c r="G2" s="8"/>
      <c r="H2" s="8" t="s">
        <v>123</v>
      </c>
      <c r="I2" s="8"/>
      <c r="J2" s="8" t="s">
        <v>123</v>
      </c>
      <c r="K2" s="8"/>
      <c r="L2" s="8"/>
      <c r="M2" s="8" t="s">
        <v>123</v>
      </c>
      <c r="N2" s="8"/>
      <c r="O2" s="8"/>
      <c r="P2" s="8"/>
      <c r="Q2" s="8"/>
    </row>
    <row r="3" spans="1:20" ht="23.25" customHeight="1" x14ac:dyDescent="0.25">
      <c r="A3" s="8" t="s">
        <v>0</v>
      </c>
      <c r="B3" s="8" t="s">
        <v>123</v>
      </c>
      <c r="C3" s="8" t="s">
        <v>123</v>
      </c>
      <c r="D3" s="8" t="s">
        <v>123</v>
      </c>
      <c r="E3" s="8" t="s">
        <v>123</v>
      </c>
      <c r="F3" s="8"/>
      <c r="G3" s="8"/>
      <c r="H3" s="8" t="s">
        <v>123</v>
      </c>
      <c r="I3" s="8"/>
      <c r="J3" s="8"/>
      <c r="K3" s="8"/>
      <c r="L3" s="8"/>
      <c r="M3" s="8" t="s">
        <v>123</v>
      </c>
      <c r="N3" s="8" t="s">
        <v>123</v>
      </c>
      <c r="O3" s="8"/>
      <c r="P3" s="8" t="s">
        <v>123</v>
      </c>
      <c r="Q3" s="8" t="s">
        <v>123</v>
      </c>
    </row>
    <row r="4" spans="1:20" ht="23.25" customHeight="1" x14ac:dyDescent="0.25">
      <c r="A4" s="8" t="s">
        <v>1</v>
      </c>
      <c r="B4" s="8" t="s">
        <v>123</v>
      </c>
      <c r="C4" s="8" t="s">
        <v>123</v>
      </c>
      <c r="D4" s="8"/>
      <c r="E4" s="8"/>
      <c r="F4" s="8"/>
      <c r="G4" s="8"/>
      <c r="H4" s="8" t="s">
        <v>123</v>
      </c>
      <c r="I4" s="8"/>
      <c r="J4" s="8"/>
      <c r="K4" s="8"/>
      <c r="L4" s="8"/>
      <c r="M4" s="8" t="s">
        <v>123</v>
      </c>
      <c r="N4" s="8" t="s">
        <v>123</v>
      </c>
      <c r="O4" s="8"/>
      <c r="P4" s="8"/>
      <c r="Q4" s="8"/>
    </row>
    <row r="5" spans="1:20" ht="23.25" customHeight="1" x14ac:dyDescent="0.25">
      <c r="A5" s="8" t="s">
        <v>2</v>
      </c>
      <c r="B5" s="8" t="s">
        <v>123</v>
      </c>
      <c r="C5" s="8" t="s">
        <v>123</v>
      </c>
      <c r="D5" s="8"/>
      <c r="E5" s="8" t="s">
        <v>123</v>
      </c>
      <c r="F5" s="8"/>
      <c r="G5" s="8"/>
      <c r="H5" s="8" t="s">
        <v>123</v>
      </c>
      <c r="I5" s="8"/>
      <c r="J5" s="8"/>
      <c r="K5" s="8"/>
      <c r="L5" s="8"/>
      <c r="M5" s="8" t="s">
        <v>123</v>
      </c>
      <c r="N5" s="8" t="s">
        <v>123</v>
      </c>
      <c r="O5" s="8" t="s">
        <v>123</v>
      </c>
      <c r="P5" s="8" t="s">
        <v>123</v>
      </c>
      <c r="Q5" s="8" t="s">
        <v>123</v>
      </c>
    </row>
    <row r="6" spans="1:20" ht="23.25" customHeight="1" x14ac:dyDescent="0.25">
      <c r="A6" s="8" t="s">
        <v>3</v>
      </c>
      <c r="B6" s="8" t="s">
        <v>123</v>
      </c>
      <c r="C6" s="8"/>
      <c r="D6" s="8"/>
      <c r="E6" s="8"/>
      <c r="F6" s="8"/>
      <c r="G6" s="8" t="s">
        <v>123</v>
      </c>
      <c r="H6" s="8" t="s">
        <v>123</v>
      </c>
      <c r="I6" s="8"/>
      <c r="J6" s="8" t="s">
        <v>123</v>
      </c>
      <c r="K6" s="8"/>
      <c r="L6" s="8"/>
      <c r="M6" s="8" t="s">
        <v>123</v>
      </c>
      <c r="N6" s="8" t="s">
        <v>123</v>
      </c>
      <c r="O6" s="8"/>
      <c r="P6" s="8" t="s">
        <v>123</v>
      </c>
      <c r="Q6" s="8" t="s">
        <v>123</v>
      </c>
    </row>
    <row r="7" spans="1:20" ht="23.25" customHeight="1" x14ac:dyDescent="0.25">
      <c r="A7" s="8" t="s">
        <v>4</v>
      </c>
      <c r="B7" s="8" t="s">
        <v>123</v>
      </c>
      <c r="C7" s="8"/>
      <c r="D7" s="8"/>
      <c r="E7" s="8"/>
      <c r="F7" s="8"/>
      <c r="G7" s="8" t="s">
        <v>123</v>
      </c>
      <c r="H7" s="8" t="s">
        <v>123</v>
      </c>
      <c r="I7" s="8"/>
      <c r="J7" s="8" t="s">
        <v>123</v>
      </c>
      <c r="K7" s="8"/>
      <c r="L7" s="8"/>
      <c r="M7" s="8" t="s">
        <v>123</v>
      </c>
      <c r="N7" s="8" t="s">
        <v>123</v>
      </c>
      <c r="O7" s="8" t="s">
        <v>123</v>
      </c>
      <c r="P7" s="8"/>
      <c r="Q7" s="8" t="s">
        <v>123</v>
      </c>
    </row>
    <row r="8" spans="1:20" ht="23.25" customHeight="1" x14ac:dyDescent="0.25">
      <c r="A8" s="8" t="s">
        <v>5</v>
      </c>
      <c r="B8" s="8" t="s">
        <v>123</v>
      </c>
      <c r="C8" s="8"/>
      <c r="D8" s="8"/>
      <c r="E8" s="8"/>
      <c r="F8" s="8"/>
      <c r="G8" s="8"/>
      <c r="H8" s="8"/>
      <c r="I8" s="8"/>
      <c r="J8" s="8"/>
      <c r="K8" s="8"/>
      <c r="L8" s="8"/>
      <c r="M8" s="8" t="s">
        <v>123</v>
      </c>
      <c r="N8" s="8" t="s">
        <v>123</v>
      </c>
      <c r="O8" s="8" t="s">
        <v>123</v>
      </c>
      <c r="P8" s="8"/>
      <c r="Q8" s="8" t="s">
        <v>123</v>
      </c>
    </row>
    <row r="9" spans="1:20" ht="23.25" customHeight="1" x14ac:dyDescent="0.25">
      <c r="A9" s="8" t="s">
        <v>6</v>
      </c>
      <c r="B9" s="8" t="s">
        <v>123</v>
      </c>
      <c r="C9" s="8" t="s">
        <v>123</v>
      </c>
      <c r="D9" s="8"/>
      <c r="E9" s="8" t="s">
        <v>123</v>
      </c>
      <c r="F9" s="8"/>
      <c r="G9" s="8"/>
      <c r="H9" s="8"/>
      <c r="I9" s="8"/>
      <c r="J9" s="8"/>
      <c r="K9" s="8"/>
      <c r="L9" s="8"/>
      <c r="M9" s="8" t="s">
        <v>123</v>
      </c>
      <c r="N9" s="8" t="s">
        <v>123</v>
      </c>
      <c r="O9" s="8" t="s">
        <v>123</v>
      </c>
      <c r="P9" s="8"/>
      <c r="Q9" s="8"/>
    </row>
    <row r="10" spans="1:20" ht="23.25" customHeight="1" x14ac:dyDescent="0.25">
      <c r="A10" s="8" t="s">
        <v>7</v>
      </c>
      <c r="B10" s="8" t="s">
        <v>123</v>
      </c>
      <c r="C10" s="8"/>
      <c r="D10" s="8"/>
      <c r="E10" s="8" t="s">
        <v>123</v>
      </c>
      <c r="F10" s="8"/>
      <c r="G10" s="8"/>
      <c r="H10" s="8"/>
      <c r="I10" s="8"/>
      <c r="J10" s="8"/>
      <c r="K10" s="8"/>
      <c r="L10" s="8"/>
      <c r="M10" s="8" t="s">
        <v>123</v>
      </c>
      <c r="N10" s="8"/>
      <c r="O10" s="8"/>
      <c r="P10" s="8" t="s">
        <v>123</v>
      </c>
      <c r="Q10" s="8" t="s">
        <v>123</v>
      </c>
    </row>
    <row r="11" spans="1:20" ht="23.25" customHeight="1" x14ac:dyDescent="0.25">
      <c r="A11" s="8" t="s">
        <v>8</v>
      </c>
      <c r="B11" s="8" t="s">
        <v>123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20" ht="23.25" customHeight="1" x14ac:dyDescent="0.25">
      <c r="A12" s="8" t="s">
        <v>9</v>
      </c>
      <c r="B12" s="8"/>
      <c r="C12" s="8" t="s">
        <v>123</v>
      </c>
      <c r="D12" s="8"/>
      <c r="E12" s="8" t="s">
        <v>123</v>
      </c>
      <c r="F12" s="8"/>
      <c r="G12" s="8"/>
      <c r="H12" s="8"/>
      <c r="I12" s="8"/>
      <c r="J12" s="8" t="s">
        <v>123</v>
      </c>
      <c r="K12" s="8"/>
      <c r="L12" s="8"/>
      <c r="M12" s="8" t="s">
        <v>123</v>
      </c>
      <c r="N12" s="8" t="s">
        <v>123</v>
      </c>
      <c r="O12" s="8"/>
      <c r="P12" s="8" t="s">
        <v>123</v>
      </c>
      <c r="Q12" s="8" t="s">
        <v>123</v>
      </c>
    </row>
    <row r="13" spans="1:20" s="10" customFormat="1" ht="23.25" customHeight="1" x14ac:dyDescent="0.25">
      <c r="A13" s="9" t="s">
        <v>10</v>
      </c>
      <c r="B13" s="9" t="s">
        <v>123</v>
      </c>
      <c r="C13" s="9" t="s">
        <v>123</v>
      </c>
      <c r="D13" s="9"/>
      <c r="E13" s="9" t="s">
        <v>123</v>
      </c>
      <c r="F13" s="9"/>
      <c r="G13" s="9"/>
      <c r="H13" s="9" t="s">
        <v>123</v>
      </c>
      <c r="I13" s="9"/>
      <c r="J13" s="9"/>
      <c r="K13" s="9"/>
      <c r="L13" s="9"/>
      <c r="M13" s="9"/>
      <c r="N13" s="9"/>
      <c r="O13" s="9"/>
      <c r="P13" s="9"/>
      <c r="Q13" s="9"/>
    </row>
    <row r="14" spans="1:20" ht="23.25" customHeight="1" x14ac:dyDescent="0.25">
      <c r="A14" s="8" t="s">
        <v>11</v>
      </c>
      <c r="B14" s="8" t="s">
        <v>123</v>
      </c>
      <c r="C14" s="8" t="s">
        <v>123</v>
      </c>
      <c r="D14" s="11"/>
      <c r="E14" s="8"/>
      <c r="F14" s="8"/>
      <c r="G14" s="8"/>
      <c r="H14" s="8" t="s">
        <v>123</v>
      </c>
      <c r="I14" s="8"/>
      <c r="J14" s="11"/>
      <c r="K14" s="8"/>
      <c r="L14" s="8"/>
      <c r="M14" s="8" t="s">
        <v>123</v>
      </c>
      <c r="N14" s="8"/>
      <c r="O14" s="8"/>
      <c r="P14" s="8" t="s">
        <v>123</v>
      </c>
      <c r="Q14" s="8" t="s">
        <v>123</v>
      </c>
    </row>
    <row r="15" spans="1:20" ht="23.25" customHeight="1" x14ac:dyDescent="0.25">
      <c r="A15" s="8" t="s">
        <v>12</v>
      </c>
      <c r="B15" s="8" t="s">
        <v>123</v>
      </c>
      <c r="C15" s="8" t="s">
        <v>123</v>
      </c>
      <c r="D15" s="11" t="s">
        <v>123</v>
      </c>
      <c r="E15" s="8"/>
      <c r="F15" s="8"/>
      <c r="G15" s="8"/>
      <c r="H15" s="8" t="s">
        <v>123</v>
      </c>
      <c r="I15" s="8"/>
      <c r="J15" s="11"/>
      <c r="K15" s="8"/>
      <c r="L15" s="8"/>
      <c r="M15" s="8" t="s">
        <v>123</v>
      </c>
      <c r="N15" s="8"/>
      <c r="O15" s="8"/>
      <c r="P15" s="8" t="s">
        <v>123</v>
      </c>
      <c r="Q15" s="8" t="s">
        <v>123</v>
      </c>
    </row>
    <row r="16" spans="1:20" ht="23.25" customHeight="1" x14ac:dyDescent="0.25">
      <c r="A16" s="8" t="s">
        <v>13</v>
      </c>
      <c r="B16" s="8" t="s">
        <v>123</v>
      </c>
      <c r="C16" s="8"/>
      <c r="D16" s="11"/>
      <c r="E16" s="8"/>
      <c r="F16" s="8"/>
      <c r="G16" s="8"/>
      <c r="H16" s="8" t="s">
        <v>123</v>
      </c>
      <c r="I16" s="8"/>
      <c r="J16" s="11"/>
      <c r="K16" s="8"/>
      <c r="L16" s="8"/>
      <c r="M16" s="8" t="s">
        <v>123</v>
      </c>
      <c r="N16" s="8"/>
      <c r="O16" s="8"/>
      <c r="P16" s="8" t="s">
        <v>123</v>
      </c>
      <c r="Q16" s="8"/>
    </row>
    <row r="17" spans="1:17" ht="23.25" customHeight="1" x14ac:dyDescent="0.25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23.25" customHeight="1" x14ac:dyDescent="0.25">
      <c r="A18" s="8" t="s">
        <v>15</v>
      </c>
      <c r="B18" s="8" t="s">
        <v>123</v>
      </c>
      <c r="C18" s="8" t="s">
        <v>123</v>
      </c>
      <c r="D18" s="8" t="s">
        <v>123</v>
      </c>
      <c r="E18" s="8" t="s">
        <v>123</v>
      </c>
      <c r="F18" s="8"/>
      <c r="G18" s="8" t="s">
        <v>123</v>
      </c>
      <c r="H18" s="8" t="s">
        <v>123</v>
      </c>
      <c r="I18" s="8"/>
      <c r="J18" s="8" t="s">
        <v>123</v>
      </c>
      <c r="K18" s="8"/>
      <c r="L18" s="8"/>
      <c r="M18" s="8" t="s">
        <v>123</v>
      </c>
      <c r="N18" s="8"/>
      <c r="O18" s="8"/>
      <c r="P18" s="8"/>
      <c r="Q18" s="8" t="s">
        <v>123</v>
      </c>
    </row>
    <row r="19" spans="1:17" s="10" customFormat="1" ht="23.25" customHeight="1" x14ac:dyDescent="0.25">
      <c r="A19" s="9" t="s">
        <v>16</v>
      </c>
      <c r="B19" s="9" t="s">
        <v>123</v>
      </c>
      <c r="C19" s="9" t="s">
        <v>123</v>
      </c>
      <c r="D19" s="9"/>
      <c r="E19" s="9"/>
      <c r="F19" s="9"/>
      <c r="G19" s="9" t="s">
        <v>123</v>
      </c>
      <c r="H19" s="9" t="s">
        <v>123</v>
      </c>
      <c r="I19" s="9"/>
      <c r="J19" s="9"/>
      <c r="K19" s="9"/>
      <c r="L19" s="9"/>
      <c r="M19" s="9" t="s">
        <v>123</v>
      </c>
      <c r="N19" s="9" t="s">
        <v>123</v>
      </c>
      <c r="O19" s="9"/>
      <c r="P19" s="9" t="s">
        <v>123</v>
      </c>
      <c r="Q19" s="9" t="s">
        <v>123</v>
      </c>
    </row>
    <row r="20" spans="1:17" ht="23.25" customHeight="1" x14ac:dyDescent="0.25">
      <c r="A20" s="8" t="s">
        <v>17</v>
      </c>
      <c r="B20" s="8" t="s">
        <v>123</v>
      </c>
      <c r="C20" s="8" t="s">
        <v>123</v>
      </c>
      <c r="D20" s="8" t="s">
        <v>123</v>
      </c>
      <c r="E20" s="8"/>
      <c r="F20" s="8"/>
      <c r="G20" s="8"/>
      <c r="H20" s="11" t="s">
        <v>123</v>
      </c>
      <c r="I20" s="8"/>
      <c r="J20" s="8"/>
      <c r="K20" s="8"/>
      <c r="L20" s="8"/>
      <c r="M20" s="8" t="s">
        <v>123</v>
      </c>
      <c r="N20" s="8"/>
      <c r="O20" s="8"/>
      <c r="P20" s="8"/>
      <c r="Q20" s="8"/>
    </row>
    <row r="21" spans="1:17" ht="23.25" customHeight="1" x14ac:dyDescent="0.25">
      <c r="A21" s="8" t="s">
        <v>18</v>
      </c>
      <c r="B21" s="8" t="s">
        <v>123</v>
      </c>
      <c r="C21" s="8" t="s">
        <v>123</v>
      </c>
      <c r="D21" s="8"/>
      <c r="E21" s="8"/>
      <c r="F21" s="8"/>
      <c r="G21" s="8"/>
      <c r="H21" s="8"/>
      <c r="I21" s="8"/>
      <c r="J21" s="8"/>
      <c r="K21" s="8"/>
      <c r="L21" s="8"/>
      <c r="M21" s="8" t="s">
        <v>123</v>
      </c>
      <c r="N21" s="8"/>
      <c r="O21" s="8"/>
      <c r="P21" s="8"/>
      <c r="Q21" s="8" t="s">
        <v>123</v>
      </c>
    </row>
    <row r="22" spans="1:17" ht="23.25" customHeight="1" x14ac:dyDescent="0.25">
      <c r="A22" s="8" t="s">
        <v>19</v>
      </c>
      <c r="B22" s="8" t="s">
        <v>123</v>
      </c>
      <c r="C22" s="8" t="s">
        <v>123</v>
      </c>
      <c r="D22" s="8"/>
      <c r="E22" s="8"/>
      <c r="F22" s="8"/>
      <c r="G22" s="8" t="s">
        <v>123</v>
      </c>
      <c r="H22" s="8"/>
      <c r="I22" s="8"/>
      <c r="J22" s="8" t="s">
        <v>123</v>
      </c>
      <c r="K22" s="8"/>
      <c r="L22" s="8"/>
      <c r="M22" s="8" t="s">
        <v>123</v>
      </c>
      <c r="N22" s="8"/>
      <c r="O22" s="8"/>
      <c r="P22" s="8"/>
      <c r="Q22" s="8"/>
    </row>
    <row r="23" spans="1:17" ht="23.25" customHeight="1" x14ac:dyDescent="0.25">
      <c r="A23" s="8" t="s">
        <v>20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23.25" customHeight="1" x14ac:dyDescent="0.25">
      <c r="A24" s="8" t="s">
        <v>21</v>
      </c>
      <c r="B24" s="8" t="s">
        <v>123</v>
      </c>
      <c r="C24" s="8" t="s">
        <v>123</v>
      </c>
      <c r="D24" s="8"/>
      <c r="E24" s="8" t="s">
        <v>123</v>
      </c>
      <c r="F24" s="8"/>
      <c r="G24" s="8" t="s">
        <v>123</v>
      </c>
      <c r="H24" s="8" t="s">
        <v>123</v>
      </c>
      <c r="I24" s="8"/>
      <c r="J24" s="8" t="s">
        <v>123</v>
      </c>
      <c r="K24" s="8"/>
      <c r="L24" s="8"/>
      <c r="M24" s="8" t="s">
        <v>123</v>
      </c>
      <c r="N24" s="8" t="s">
        <v>123</v>
      </c>
      <c r="O24" s="8" t="s">
        <v>123</v>
      </c>
      <c r="P24" s="8"/>
      <c r="Q24" s="8" t="s">
        <v>123</v>
      </c>
    </row>
    <row r="25" spans="1:17" s="10" customFormat="1" ht="23.25" customHeight="1" x14ac:dyDescent="0.25">
      <c r="A25" s="9" t="s">
        <v>22</v>
      </c>
      <c r="B25" s="9" t="s">
        <v>123</v>
      </c>
      <c r="C25" s="9" t="s">
        <v>123</v>
      </c>
      <c r="D25" s="9"/>
      <c r="E25" s="9" t="s">
        <v>123</v>
      </c>
      <c r="F25" s="9"/>
      <c r="G25" s="9"/>
      <c r="H25" s="9" t="s">
        <v>123</v>
      </c>
      <c r="I25" s="9"/>
      <c r="J25" s="9"/>
      <c r="K25" s="9"/>
      <c r="L25" s="9"/>
      <c r="M25" s="9"/>
      <c r="N25" s="9" t="s">
        <v>123</v>
      </c>
      <c r="O25" s="9"/>
      <c r="P25" s="9" t="s">
        <v>123</v>
      </c>
      <c r="Q25" s="9"/>
    </row>
    <row r="26" spans="1:17" ht="23.25" customHeight="1" x14ac:dyDescent="0.25">
      <c r="A26" s="8" t="s">
        <v>23</v>
      </c>
      <c r="B26" s="8" t="s">
        <v>123</v>
      </c>
      <c r="C26" s="8"/>
      <c r="D26" s="8"/>
      <c r="E26" s="8"/>
      <c r="F26" s="8"/>
      <c r="G26" s="8"/>
      <c r="H26" s="8"/>
      <c r="I26" s="8"/>
      <c r="J26" s="11"/>
      <c r="K26" s="8"/>
      <c r="L26" s="8"/>
      <c r="M26" s="8" t="s">
        <v>123</v>
      </c>
      <c r="N26" s="8"/>
      <c r="O26" s="8"/>
      <c r="P26" s="8"/>
      <c r="Q26" s="8"/>
    </row>
    <row r="27" spans="1:17" ht="23.25" customHeight="1" x14ac:dyDescent="0.25">
      <c r="A27" s="8" t="s">
        <v>24</v>
      </c>
      <c r="B27" s="8" t="s">
        <v>123</v>
      </c>
      <c r="C27" s="8"/>
      <c r="D27" s="8"/>
      <c r="E27" s="8"/>
      <c r="F27" s="8"/>
      <c r="G27" s="8"/>
      <c r="H27" s="8"/>
      <c r="I27" s="8"/>
      <c r="J27" s="11"/>
      <c r="K27" s="8"/>
      <c r="L27" s="8"/>
      <c r="M27" s="8" t="s">
        <v>123</v>
      </c>
      <c r="N27" s="8"/>
      <c r="O27" s="8"/>
      <c r="P27" s="8"/>
      <c r="Q27" s="8"/>
    </row>
    <row r="28" spans="1:17" s="10" customFormat="1" ht="23.25" customHeight="1" x14ac:dyDescent="0.25">
      <c r="A28" s="9" t="s">
        <v>25</v>
      </c>
      <c r="B28" s="9" t="s">
        <v>123</v>
      </c>
      <c r="C28" s="9"/>
      <c r="D28" s="9"/>
      <c r="E28" s="9"/>
      <c r="F28" s="9"/>
      <c r="G28" s="9"/>
      <c r="H28" s="9"/>
      <c r="I28" s="9"/>
      <c r="J28" s="12"/>
      <c r="K28" s="9"/>
      <c r="L28" s="9"/>
      <c r="M28" s="9" t="s">
        <v>123</v>
      </c>
      <c r="N28" s="9"/>
      <c r="O28" s="9"/>
      <c r="P28" s="9"/>
      <c r="Q28" s="9" t="s">
        <v>123</v>
      </c>
    </row>
    <row r="29" spans="1:17" ht="23.25" customHeight="1" x14ac:dyDescent="0.25">
      <c r="A29" s="8" t="s">
        <v>26</v>
      </c>
      <c r="B29" s="8" t="s">
        <v>123</v>
      </c>
      <c r="C29" s="8"/>
      <c r="D29" s="8"/>
      <c r="E29" s="8"/>
      <c r="F29" s="8"/>
      <c r="G29" s="8"/>
      <c r="H29" s="11" t="s">
        <v>123</v>
      </c>
      <c r="I29" s="8"/>
      <c r="J29" s="11" t="s">
        <v>123</v>
      </c>
      <c r="K29" s="8"/>
      <c r="L29" s="8"/>
      <c r="M29" s="8" t="s">
        <v>123</v>
      </c>
      <c r="N29" s="8"/>
      <c r="O29" s="8"/>
      <c r="P29" s="8"/>
      <c r="Q29" s="8" t="s">
        <v>123</v>
      </c>
    </row>
    <row r="30" spans="1:17" ht="23.25" customHeight="1" x14ac:dyDescent="0.25">
      <c r="A30" s="8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 t="s">
        <v>123</v>
      </c>
      <c r="N30" s="8"/>
      <c r="O30" s="8"/>
      <c r="P30" s="8"/>
      <c r="Q30" s="8"/>
    </row>
    <row r="31" spans="1:17" s="10" customFormat="1" ht="23.25" customHeight="1" x14ac:dyDescent="0.25">
      <c r="A31" s="9" t="s">
        <v>28</v>
      </c>
      <c r="B31" s="9" t="s">
        <v>123</v>
      </c>
      <c r="C31" s="9" t="s">
        <v>123</v>
      </c>
      <c r="D31" s="9"/>
      <c r="E31" s="9"/>
      <c r="F31" s="9"/>
      <c r="G31" s="9"/>
      <c r="H31" s="9" t="s">
        <v>123</v>
      </c>
      <c r="I31" s="9"/>
      <c r="J31" s="9"/>
      <c r="K31" s="9"/>
      <c r="L31" s="9"/>
      <c r="M31" s="9" t="s">
        <v>123</v>
      </c>
      <c r="N31" s="9"/>
      <c r="O31" s="9"/>
      <c r="P31" s="9" t="s">
        <v>123</v>
      </c>
      <c r="Q31" s="9" t="s">
        <v>123</v>
      </c>
    </row>
    <row r="32" spans="1:17" ht="23.25" customHeight="1" x14ac:dyDescent="0.25">
      <c r="A32" s="8" t="s">
        <v>29</v>
      </c>
      <c r="B32" s="8" t="s">
        <v>123</v>
      </c>
      <c r="C32" s="8" t="s">
        <v>123</v>
      </c>
      <c r="D32" s="8"/>
      <c r="E32" s="8"/>
      <c r="F32" s="8"/>
      <c r="G32" s="8"/>
      <c r="H32" s="11" t="s">
        <v>123</v>
      </c>
      <c r="I32" s="8"/>
      <c r="J32" s="8"/>
      <c r="K32" s="8"/>
      <c r="L32" s="8"/>
      <c r="M32" s="8" t="s">
        <v>123</v>
      </c>
      <c r="N32" s="8"/>
      <c r="O32" s="8"/>
      <c r="P32" s="8"/>
      <c r="Q32" s="8" t="s">
        <v>123</v>
      </c>
    </row>
    <row r="33" spans="1:17" s="10" customFormat="1" ht="23.25" customHeight="1" x14ac:dyDescent="0.25">
      <c r="A33" s="9" t="s">
        <v>30</v>
      </c>
      <c r="B33" s="9" t="s">
        <v>123</v>
      </c>
      <c r="C33" s="9" t="s">
        <v>123</v>
      </c>
      <c r="D33" s="9"/>
      <c r="E33" s="9"/>
      <c r="F33" s="9"/>
      <c r="G33" s="9"/>
      <c r="H33" s="12"/>
      <c r="I33" s="9"/>
      <c r="J33" s="9"/>
      <c r="K33" s="9"/>
      <c r="L33" s="9"/>
      <c r="M33" s="9" t="s">
        <v>123</v>
      </c>
      <c r="N33" s="9"/>
      <c r="O33" s="9"/>
      <c r="P33" s="9"/>
      <c r="Q33" s="9" t="s">
        <v>123</v>
      </c>
    </row>
    <row r="34" spans="1:17" ht="23.25" customHeight="1" x14ac:dyDescent="0.25">
      <c r="A34" s="8" t="s">
        <v>31</v>
      </c>
      <c r="B34" s="8" t="s">
        <v>123</v>
      </c>
      <c r="C34" s="8" t="s">
        <v>123</v>
      </c>
      <c r="D34" s="8"/>
      <c r="E34" s="8"/>
      <c r="F34" s="8"/>
      <c r="G34" s="8"/>
      <c r="H34" s="11" t="s">
        <v>123</v>
      </c>
      <c r="I34" s="8" t="s">
        <v>123</v>
      </c>
      <c r="J34" s="8" t="s">
        <v>123</v>
      </c>
      <c r="K34" s="8"/>
      <c r="L34" s="8"/>
      <c r="M34" s="8" t="s">
        <v>123</v>
      </c>
      <c r="N34" s="8"/>
      <c r="O34" s="8"/>
      <c r="P34" s="8"/>
      <c r="Q34" s="8"/>
    </row>
    <row r="35" spans="1:17" ht="23.25" customHeight="1" x14ac:dyDescent="0.25">
      <c r="A35" s="8" t="s">
        <v>32</v>
      </c>
      <c r="B35" s="8" t="s">
        <v>123</v>
      </c>
      <c r="C35" s="8" t="s">
        <v>123</v>
      </c>
      <c r="D35" s="8"/>
      <c r="E35" s="8" t="s">
        <v>123</v>
      </c>
      <c r="F35" s="8" t="s">
        <v>123</v>
      </c>
      <c r="G35" s="8" t="s">
        <v>123</v>
      </c>
      <c r="H35" s="11" t="s">
        <v>123</v>
      </c>
      <c r="I35" s="8" t="s">
        <v>123</v>
      </c>
      <c r="J35" s="8"/>
      <c r="K35" s="8"/>
      <c r="L35" s="8"/>
      <c r="M35" s="8" t="s">
        <v>123</v>
      </c>
      <c r="N35" s="8"/>
      <c r="O35" s="8"/>
      <c r="P35" s="8"/>
      <c r="Q35" s="8"/>
    </row>
    <row r="36" spans="1:17" s="10" customFormat="1" ht="23.25" customHeight="1" x14ac:dyDescent="0.25">
      <c r="A36" s="9" t="s">
        <v>33</v>
      </c>
      <c r="B36" s="9" t="s">
        <v>123</v>
      </c>
      <c r="C36" s="9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12" t="s">
        <v>123</v>
      </c>
      <c r="I36" s="9" t="s">
        <v>123</v>
      </c>
      <c r="J36" s="9" t="s">
        <v>123</v>
      </c>
      <c r="K36" s="9"/>
      <c r="L36" s="9"/>
      <c r="M36" s="9" t="s">
        <v>123</v>
      </c>
      <c r="N36" s="9"/>
      <c r="O36" s="9"/>
      <c r="P36" s="9"/>
      <c r="Q36" s="9"/>
    </row>
    <row r="37" spans="1:17" ht="23.25" customHeight="1" x14ac:dyDescent="0.25">
      <c r="A37" s="8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3.25" customHeight="1" x14ac:dyDescent="0.25">
      <c r="A38" s="8" t="s">
        <v>35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13" customFormat="1" ht="23.25" customHeight="1" x14ac:dyDescent="0.25">
      <c r="A39" s="8" t="s">
        <v>36</v>
      </c>
      <c r="B39" s="8" t="s">
        <v>123</v>
      </c>
      <c r="C39" s="8" t="s">
        <v>123</v>
      </c>
      <c r="D39" s="8"/>
      <c r="E39" s="8"/>
      <c r="F39" s="8"/>
      <c r="G39" s="8" t="s">
        <v>123</v>
      </c>
      <c r="H39" s="8" t="s">
        <v>123</v>
      </c>
      <c r="I39" s="8"/>
      <c r="J39" s="8" t="s">
        <v>123</v>
      </c>
      <c r="K39" s="8"/>
      <c r="L39" s="8" t="s">
        <v>123</v>
      </c>
      <c r="M39" s="8" t="s">
        <v>123</v>
      </c>
      <c r="N39" s="8" t="s">
        <v>123</v>
      </c>
      <c r="O39" s="8" t="s">
        <v>123</v>
      </c>
      <c r="P39" s="8"/>
      <c r="Q39" s="8" t="s">
        <v>123</v>
      </c>
    </row>
    <row r="40" spans="1:17" s="10" customFormat="1" ht="23.25" customHeight="1" x14ac:dyDescent="0.25">
      <c r="A40" s="9" t="s">
        <v>37</v>
      </c>
      <c r="B40" s="9" t="s">
        <v>123</v>
      </c>
      <c r="C40" s="9" t="s">
        <v>123</v>
      </c>
      <c r="D40" s="9"/>
      <c r="E40" s="9"/>
      <c r="F40" s="9"/>
      <c r="G40" s="9" t="s">
        <v>123</v>
      </c>
      <c r="H40" s="9" t="s">
        <v>123</v>
      </c>
      <c r="I40" s="9"/>
      <c r="J40" s="9"/>
      <c r="K40" s="9" t="s">
        <v>123</v>
      </c>
      <c r="L40" s="9"/>
      <c r="M40" s="9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</row>
    <row r="41" spans="1:17" s="10" customFormat="1" ht="23.25" customHeight="1" x14ac:dyDescent="0.25">
      <c r="A41" s="9" t="s">
        <v>38</v>
      </c>
      <c r="B41" s="9" t="s">
        <v>123</v>
      </c>
      <c r="C41" s="9" t="s">
        <v>123</v>
      </c>
      <c r="D41" s="9"/>
      <c r="E41" s="9"/>
      <c r="F41" s="9"/>
      <c r="G41" s="9" t="s">
        <v>123</v>
      </c>
      <c r="H41" s="12" t="s">
        <v>123</v>
      </c>
      <c r="I41" s="9"/>
      <c r="J41" s="9" t="s">
        <v>123</v>
      </c>
      <c r="K41" s="9"/>
      <c r="L41" s="9" t="s">
        <v>123</v>
      </c>
      <c r="M41" s="9" t="s">
        <v>123</v>
      </c>
      <c r="N41" s="9"/>
      <c r="O41" s="9" t="s">
        <v>123</v>
      </c>
      <c r="P41" s="9" t="s">
        <v>123</v>
      </c>
      <c r="Q4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93"/>
  <sheetViews>
    <sheetView tabSelected="1" topLeftCell="A31" zoomScale="106" zoomScaleNormal="115" workbookViewId="0">
      <pane xSplit="2" topLeftCell="C1" activePane="topRight" state="frozen"/>
      <selection pane="topRight" activeCell="B31" sqref="B31"/>
    </sheetView>
  </sheetViews>
  <sheetFormatPr defaultColWidth="9.140625" defaultRowHeight="15.75" x14ac:dyDescent="0.25"/>
  <cols>
    <col min="1" max="1" width="9.140625" style="23"/>
    <col min="2" max="2" width="76.28515625" style="23" bestFit="1" customWidth="1"/>
    <col min="3" max="3" width="14.85546875" style="23" bestFit="1" customWidth="1"/>
    <col min="4" max="42" width="7.42578125" style="23" customWidth="1"/>
    <col min="43" max="16384" width="9.140625" style="23"/>
  </cols>
  <sheetData>
    <row r="1" spans="1:53" ht="16.5" thickBot="1" x14ac:dyDescent="0.3">
      <c r="B1" s="23" t="s">
        <v>65</v>
      </c>
      <c r="C1" s="23" t="s">
        <v>64</v>
      </c>
      <c r="D1" s="23" t="s">
        <v>0</v>
      </c>
      <c r="E1" s="23" t="s">
        <v>1</v>
      </c>
      <c r="F1" s="23" t="s">
        <v>2</v>
      </c>
      <c r="G1" s="23" t="s">
        <v>3</v>
      </c>
      <c r="H1" s="23" t="s">
        <v>4</v>
      </c>
      <c r="I1" s="23" t="s">
        <v>5</v>
      </c>
      <c r="J1" s="23" t="s">
        <v>6</v>
      </c>
      <c r="K1" s="23" t="s">
        <v>7</v>
      </c>
      <c r="L1" s="23" t="s">
        <v>8</v>
      </c>
      <c r="M1" s="23" t="s">
        <v>9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14</v>
      </c>
      <c r="S1" s="23" t="s">
        <v>15</v>
      </c>
      <c r="T1" s="23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23" t="s">
        <v>21</v>
      </c>
      <c r="Z1" s="23" t="s">
        <v>22</v>
      </c>
      <c r="AA1" s="23" t="s">
        <v>23</v>
      </c>
      <c r="AB1" s="23" t="s">
        <v>24</v>
      </c>
      <c r="AC1" s="23" t="s">
        <v>25</v>
      </c>
      <c r="AD1" s="23" t="s">
        <v>26</v>
      </c>
      <c r="AE1" s="23" t="s">
        <v>27</v>
      </c>
      <c r="AF1" s="23" t="s">
        <v>28</v>
      </c>
      <c r="AG1" s="23" t="s">
        <v>29</v>
      </c>
      <c r="AH1" s="23" t="s">
        <v>30</v>
      </c>
      <c r="AI1" s="23" t="s">
        <v>31</v>
      </c>
      <c r="AJ1" s="23" t="s">
        <v>32</v>
      </c>
      <c r="AK1" s="23" t="s">
        <v>33</v>
      </c>
      <c r="AL1" s="23" t="s">
        <v>34</v>
      </c>
      <c r="AM1" s="23" t="s">
        <v>35</v>
      </c>
      <c r="AN1" s="23" t="s">
        <v>36</v>
      </c>
      <c r="AO1" s="23" t="s">
        <v>37</v>
      </c>
      <c r="AP1" s="23" t="s">
        <v>38</v>
      </c>
    </row>
    <row r="2" spans="1:53" x14ac:dyDescent="0.25">
      <c r="B2" s="29" t="s">
        <v>39</v>
      </c>
    </row>
    <row r="3" spans="1:53" ht="16.5" thickBot="1" x14ac:dyDescent="0.3">
      <c r="B3" s="34" t="s">
        <v>43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8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3">
        <v>0</v>
      </c>
      <c r="AI3" s="23">
        <v>0</v>
      </c>
      <c r="AJ3" s="23">
        <v>0</v>
      </c>
      <c r="AK3" s="23">
        <v>0</v>
      </c>
      <c r="AL3" s="23">
        <v>0</v>
      </c>
      <c r="AM3" s="23">
        <v>0</v>
      </c>
      <c r="AN3" s="23">
        <v>0</v>
      </c>
      <c r="AO3" s="23">
        <v>0</v>
      </c>
      <c r="AP3" s="23">
        <v>0</v>
      </c>
    </row>
    <row r="4" spans="1:53" ht="16.5" thickBot="1" x14ac:dyDescent="0.3"/>
    <row r="5" spans="1:53" ht="16.5" thickBot="1" x14ac:dyDescent="0.3">
      <c r="B5" s="29" t="s">
        <v>40</v>
      </c>
      <c r="AS5" s="38" t="s">
        <v>135</v>
      </c>
      <c r="AT5" s="38"/>
      <c r="AU5" s="38"/>
      <c r="AV5" s="38"/>
      <c r="AW5" s="38"/>
      <c r="AX5" s="38"/>
      <c r="AY5" s="38"/>
      <c r="AZ5" s="38"/>
      <c r="BA5" s="38"/>
    </row>
    <row r="6" spans="1:53" x14ac:dyDescent="0.25">
      <c r="A6" s="42" t="s">
        <v>131</v>
      </c>
      <c r="B6" s="29" t="s">
        <v>126</v>
      </c>
      <c r="AS6" s="23">
        <v>1</v>
      </c>
      <c r="AT6" s="23">
        <v>2</v>
      </c>
      <c r="AU6" s="23">
        <v>3</v>
      </c>
      <c r="AV6" s="23">
        <v>4</v>
      </c>
      <c r="AW6" s="23">
        <v>5</v>
      </c>
      <c r="AX6" s="23">
        <v>6</v>
      </c>
      <c r="AY6" s="23">
        <v>7</v>
      </c>
      <c r="AZ6" s="23">
        <v>8</v>
      </c>
      <c r="BA6" s="23">
        <v>9</v>
      </c>
    </row>
    <row r="7" spans="1:53" x14ac:dyDescent="0.25">
      <c r="A7" s="42"/>
      <c r="B7" s="30" t="s">
        <v>85</v>
      </c>
    </row>
    <row r="8" spans="1:53" x14ac:dyDescent="0.25">
      <c r="A8" s="42"/>
      <c r="B8" s="31" t="s">
        <v>86</v>
      </c>
      <c r="C8" s="23" t="s">
        <v>87</v>
      </c>
      <c r="D8" s="23" t="s">
        <v>88</v>
      </c>
      <c r="E8" s="23" t="s">
        <v>87</v>
      </c>
      <c r="F8" s="23" t="s">
        <v>89</v>
      </c>
      <c r="G8" s="23" t="s">
        <v>88</v>
      </c>
      <c r="O8" s="23" t="s">
        <v>89</v>
      </c>
      <c r="S8" s="23" t="s">
        <v>88</v>
      </c>
      <c r="U8" s="23" t="s">
        <v>88</v>
      </c>
      <c r="V8" s="23" t="s">
        <v>88</v>
      </c>
      <c r="Y8" s="23" t="s">
        <v>87</v>
      </c>
      <c r="AA8" s="23" t="s">
        <v>88</v>
      </c>
      <c r="AB8" s="23" t="s">
        <v>88</v>
      </c>
      <c r="AD8" s="23" t="s">
        <v>89</v>
      </c>
      <c r="AF8" s="23" t="s">
        <v>87</v>
      </c>
      <c r="AH8" s="23" t="s">
        <v>88</v>
      </c>
      <c r="AI8" s="23" t="s">
        <v>89</v>
      </c>
      <c r="AJ8" s="23" t="s">
        <v>89</v>
      </c>
      <c r="AK8" s="23" t="s">
        <v>87</v>
      </c>
      <c r="AN8" s="23" t="s">
        <v>90</v>
      </c>
      <c r="AP8" s="23" t="s">
        <v>87</v>
      </c>
    </row>
    <row r="9" spans="1:53" x14ac:dyDescent="0.25">
      <c r="A9" s="42"/>
      <c r="B9" s="30" t="s">
        <v>44</v>
      </c>
      <c r="AS9" s="23">
        <f>SUM(C9:N9)</f>
        <v>0</v>
      </c>
      <c r="AT9" s="23">
        <f>SUM(O9:T9)</f>
        <v>0</v>
      </c>
      <c r="AU9" s="23">
        <f>SUM(U9:Z9)</f>
        <v>0</v>
      </c>
      <c r="AV9" s="23">
        <f>SUM(AA9:AC9)</f>
        <v>0</v>
      </c>
      <c r="AW9" s="23">
        <f>SUM(AD9:AF9)</f>
        <v>0</v>
      </c>
      <c r="AX9" s="23">
        <f>SUM(AG9:AH9)</f>
        <v>0</v>
      </c>
      <c r="AY9" s="23">
        <f>SUM(AI9:AK9)</f>
        <v>0</v>
      </c>
      <c r="AZ9" s="23">
        <f>SUM(AL9:AO9)</f>
        <v>0</v>
      </c>
      <c r="BA9" s="23">
        <f>SUM(AP9)</f>
        <v>0</v>
      </c>
    </row>
    <row r="10" spans="1:53" ht="15.75" customHeight="1" x14ac:dyDescent="0.25">
      <c r="A10" s="42"/>
      <c r="B10" s="32" t="s">
        <v>96</v>
      </c>
      <c r="C10" s="23">
        <v>3</v>
      </c>
      <c r="D10" s="23">
        <v>10</v>
      </c>
      <c r="E10" s="23">
        <v>0</v>
      </c>
      <c r="F10" s="23">
        <v>8</v>
      </c>
      <c r="G10" s="23">
        <v>1</v>
      </c>
      <c r="H10" s="23">
        <v>0</v>
      </c>
      <c r="I10" s="23">
        <v>0</v>
      </c>
      <c r="J10" s="23">
        <v>4</v>
      </c>
      <c r="K10" s="23">
        <v>0</v>
      </c>
      <c r="L10" s="23">
        <v>0</v>
      </c>
      <c r="M10" s="23">
        <v>0</v>
      </c>
      <c r="N10" s="23">
        <v>0</v>
      </c>
      <c r="O10" s="23">
        <v>1</v>
      </c>
      <c r="P10" s="23">
        <v>2</v>
      </c>
      <c r="Q10" s="23">
        <v>0</v>
      </c>
      <c r="R10" s="23">
        <v>0</v>
      </c>
      <c r="S10" s="23">
        <v>1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14</v>
      </c>
      <c r="AB10" s="23">
        <v>2</v>
      </c>
      <c r="AC10" s="23">
        <v>0</v>
      </c>
      <c r="AD10" s="23">
        <v>3</v>
      </c>
      <c r="AE10" s="23">
        <v>0</v>
      </c>
      <c r="AF10" s="23">
        <v>2</v>
      </c>
      <c r="AG10" s="23">
        <v>1</v>
      </c>
      <c r="AH10" s="23">
        <v>1</v>
      </c>
      <c r="AI10" s="23">
        <v>2</v>
      </c>
      <c r="AJ10" s="23">
        <v>0</v>
      </c>
      <c r="AK10" s="23">
        <v>15</v>
      </c>
      <c r="AL10" s="23">
        <v>0</v>
      </c>
      <c r="AM10" s="23">
        <v>0</v>
      </c>
      <c r="AN10" s="23">
        <v>1</v>
      </c>
      <c r="AO10" s="23">
        <v>0</v>
      </c>
      <c r="AP10" s="23">
        <v>3</v>
      </c>
      <c r="AS10" s="23">
        <f>SUM(C10:N10)</f>
        <v>26</v>
      </c>
      <c r="AT10" s="23">
        <f>SUM(O10:T10)</f>
        <v>4</v>
      </c>
      <c r="AU10" s="23">
        <f>SUM(U10:Z10)</f>
        <v>0</v>
      </c>
      <c r="AV10" s="23">
        <f>SUM(AA10:AC10)</f>
        <v>16</v>
      </c>
      <c r="AW10" s="23">
        <f>SUM(AD10:AF10)</f>
        <v>5</v>
      </c>
      <c r="AX10" s="23">
        <f>SUM(AG10:AH10)</f>
        <v>2</v>
      </c>
      <c r="AY10" s="23">
        <f>SUM(AI10:AK10)</f>
        <v>17</v>
      </c>
      <c r="AZ10" s="23">
        <f>SUM(AL10:AO10)</f>
        <v>1</v>
      </c>
      <c r="BA10" s="23">
        <f>SUM(AP10)</f>
        <v>3</v>
      </c>
    </row>
    <row r="11" spans="1:53" x14ac:dyDescent="0.25">
      <c r="A11" s="42"/>
      <c r="B11" s="32" t="s">
        <v>139</v>
      </c>
      <c r="C11" s="23">
        <v>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1</v>
      </c>
      <c r="AB11" s="23">
        <v>6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2</v>
      </c>
      <c r="AJ11" s="23">
        <v>2</v>
      </c>
      <c r="AK11" s="23">
        <v>0</v>
      </c>
      <c r="AL11" s="23">
        <v>0</v>
      </c>
      <c r="AM11" s="23">
        <v>0</v>
      </c>
      <c r="AN11" s="23">
        <v>3</v>
      </c>
      <c r="AO11" s="23">
        <v>0</v>
      </c>
      <c r="AP11" s="23">
        <v>15</v>
      </c>
      <c r="AS11" s="23">
        <f>SUM(C11:N11)</f>
        <v>4</v>
      </c>
      <c r="AT11" s="23">
        <f>SUM(O11:T11)</f>
        <v>0</v>
      </c>
      <c r="AU11" s="23">
        <f>SUM(U11:Z11)</f>
        <v>0</v>
      </c>
      <c r="AV11" s="23">
        <f>SUM(AA11:AC11)</f>
        <v>7</v>
      </c>
      <c r="AW11" s="23">
        <f>SUM(AD11:AF11)</f>
        <v>0</v>
      </c>
      <c r="AX11" s="23">
        <f>SUM(AG11:AH11)</f>
        <v>0</v>
      </c>
      <c r="AY11" s="23">
        <f>SUM(AI11:AK11)</f>
        <v>4</v>
      </c>
      <c r="AZ11" s="23">
        <f>SUM(AL11:AO11)</f>
        <v>3</v>
      </c>
      <c r="BA11" s="23">
        <f>SUM(AP11)</f>
        <v>15</v>
      </c>
    </row>
    <row r="12" spans="1:53" x14ac:dyDescent="0.25">
      <c r="A12" s="42"/>
      <c r="B12" s="30" t="s">
        <v>137</v>
      </c>
    </row>
    <row r="13" spans="1:53" ht="15.75" customHeight="1" x14ac:dyDescent="0.25">
      <c r="A13" s="42"/>
      <c r="B13" s="30" t="s">
        <v>138</v>
      </c>
    </row>
    <row r="14" spans="1:53" ht="15.75" customHeight="1" x14ac:dyDescent="0.25">
      <c r="A14" s="42"/>
      <c r="B14" s="32" t="s">
        <v>42</v>
      </c>
      <c r="C14" s="23">
        <v>5</v>
      </c>
      <c r="D14" s="23">
        <v>0</v>
      </c>
      <c r="E14" s="23">
        <v>0</v>
      </c>
      <c r="F14" s="23">
        <v>8</v>
      </c>
      <c r="G14" s="23">
        <v>0</v>
      </c>
      <c r="H14" s="23">
        <v>1</v>
      </c>
      <c r="I14" s="23">
        <v>6</v>
      </c>
      <c r="J14" s="23">
        <v>0</v>
      </c>
      <c r="K14" s="23">
        <v>0</v>
      </c>
      <c r="L14" s="23">
        <v>0</v>
      </c>
      <c r="M14" s="23">
        <v>0</v>
      </c>
      <c r="N14" s="23">
        <v>2</v>
      </c>
      <c r="O14" s="23">
        <v>0</v>
      </c>
      <c r="P14" s="23">
        <v>0</v>
      </c>
      <c r="Q14" s="23">
        <v>0</v>
      </c>
      <c r="R14" s="23">
        <v>0</v>
      </c>
      <c r="S14" s="23">
        <v>3</v>
      </c>
      <c r="T14" s="23">
        <v>0</v>
      </c>
      <c r="U14" s="23">
        <v>0</v>
      </c>
      <c r="V14" s="23">
        <v>0</v>
      </c>
      <c r="W14" s="23">
        <v>4</v>
      </c>
      <c r="X14" s="23">
        <v>0</v>
      </c>
      <c r="Y14" s="23">
        <v>2</v>
      </c>
      <c r="Z14" s="23">
        <v>13</v>
      </c>
      <c r="AA14" s="23">
        <v>0</v>
      </c>
      <c r="AB14" s="23">
        <v>2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18</v>
      </c>
      <c r="AI14" s="23">
        <v>7</v>
      </c>
      <c r="AJ14" s="23">
        <v>0</v>
      </c>
      <c r="AK14" s="23">
        <v>0</v>
      </c>
      <c r="AL14" s="23">
        <v>0</v>
      </c>
      <c r="AM14" s="23">
        <v>0</v>
      </c>
      <c r="AN14" s="23">
        <v>3</v>
      </c>
      <c r="AO14" s="23">
        <v>0</v>
      </c>
      <c r="AP14" s="23">
        <v>2</v>
      </c>
      <c r="AS14" s="23">
        <f>SUM(C14:N14)</f>
        <v>22</v>
      </c>
      <c r="AT14" s="23">
        <f>SUM(O14:T14)</f>
        <v>3</v>
      </c>
      <c r="AU14" s="23">
        <f>SUM(U14:Z14)</f>
        <v>19</v>
      </c>
      <c r="AV14" s="23">
        <f>SUM(AA14:AC14)</f>
        <v>2</v>
      </c>
      <c r="AW14" s="23">
        <f>SUM(AD14:AF14)</f>
        <v>0</v>
      </c>
      <c r="AX14" s="23">
        <f>SUM(AG14:AH14)</f>
        <v>18</v>
      </c>
      <c r="AY14" s="23">
        <f>SUM(AI14:AK14)</f>
        <v>7</v>
      </c>
      <c r="AZ14" s="23">
        <f>SUM(AL14:AO14)</f>
        <v>3</v>
      </c>
      <c r="BA14" s="23">
        <f>SUM(AP14)</f>
        <v>2</v>
      </c>
    </row>
    <row r="15" spans="1:53" ht="16.5" thickBot="1" x14ac:dyDescent="0.3">
      <c r="A15" s="42"/>
      <c r="B15" s="33" t="s">
        <v>63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2</v>
      </c>
      <c r="AO15" s="23">
        <v>0</v>
      </c>
      <c r="AP15" s="23">
        <v>1</v>
      </c>
      <c r="AS15" s="23">
        <f>SUM(C15:N15)</f>
        <v>0</v>
      </c>
      <c r="AT15" s="23">
        <f>SUM(O15:T15)</f>
        <v>0</v>
      </c>
      <c r="AU15" s="23">
        <f>SUM(U15:Z15)</f>
        <v>0</v>
      </c>
      <c r="AV15" s="23">
        <f>SUM(AA15:AC15)</f>
        <v>0</v>
      </c>
      <c r="AW15" s="23">
        <f>SUM(AD15:AF15)</f>
        <v>0</v>
      </c>
      <c r="AX15" s="23">
        <f>SUM(AG15:AH15)</f>
        <v>0</v>
      </c>
      <c r="AY15" s="23">
        <f>SUM(AI15:AK15)</f>
        <v>0</v>
      </c>
      <c r="AZ15" s="23">
        <f>SUM(AL15:AO15)</f>
        <v>2</v>
      </c>
      <c r="BA15" s="23">
        <f>SUM(AP15)</f>
        <v>1</v>
      </c>
    </row>
    <row r="16" spans="1:53" x14ac:dyDescent="0.25">
      <c r="A16" s="41" t="s">
        <v>132</v>
      </c>
      <c r="B16" s="30" t="s">
        <v>136</v>
      </c>
    </row>
    <row r="17" spans="1:53" ht="15.75" customHeight="1" x14ac:dyDescent="0.25">
      <c r="A17" s="41"/>
      <c r="B17" s="30" t="s">
        <v>41</v>
      </c>
    </row>
    <row r="18" spans="1:53" ht="15.75" customHeight="1" x14ac:dyDescent="0.25">
      <c r="A18" s="41"/>
      <c r="B18" s="32" t="s">
        <v>91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1</v>
      </c>
      <c r="AE18" s="23">
        <v>0</v>
      </c>
      <c r="AF18" s="23">
        <v>0</v>
      </c>
      <c r="AG18" s="23">
        <v>1</v>
      </c>
      <c r="AH18" s="23">
        <v>0</v>
      </c>
      <c r="AI18" s="23">
        <v>2</v>
      </c>
      <c r="AJ18" s="23">
        <v>0</v>
      </c>
      <c r="AK18" s="23">
        <v>0</v>
      </c>
      <c r="AL18" s="23">
        <v>0</v>
      </c>
      <c r="AM18" s="23">
        <v>0</v>
      </c>
      <c r="AN18" s="23">
        <v>12</v>
      </c>
      <c r="AO18" s="23">
        <v>0</v>
      </c>
      <c r="AP18" s="23">
        <v>0</v>
      </c>
      <c r="AS18" s="23">
        <f>SUM(C18:N18)</f>
        <v>0</v>
      </c>
      <c r="AT18" s="23">
        <f>SUM(O18:T18)</f>
        <v>0</v>
      </c>
      <c r="AU18" s="23">
        <f>SUM(U18:Z18)</f>
        <v>0</v>
      </c>
      <c r="AV18" s="23">
        <f>SUM(AA18:AC18)</f>
        <v>0</v>
      </c>
      <c r="AW18" s="23">
        <f>SUM(AD18:AF18)</f>
        <v>1</v>
      </c>
      <c r="AX18" s="23">
        <f>SUM(AG18:AH18)</f>
        <v>1</v>
      </c>
      <c r="AY18" s="23">
        <f>SUM(AI18:AK18)</f>
        <v>2</v>
      </c>
      <c r="AZ18" s="23">
        <f>SUM(AL18:AO18)</f>
        <v>12</v>
      </c>
      <c r="BA18" s="23">
        <f>SUM(AP18)</f>
        <v>0</v>
      </c>
    </row>
    <row r="19" spans="1:53" x14ac:dyDescent="0.25">
      <c r="A19" s="41"/>
      <c r="B19" s="32" t="s">
        <v>92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6</v>
      </c>
      <c r="AS19" s="23">
        <f t="shared" ref="AS19:AS54" si="0">SUM(C19:N19)</f>
        <v>0</v>
      </c>
      <c r="AT19" s="23">
        <f t="shared" ref="AT19:AT54" si="1">SUM(O19:T19)</f>
        <v>0</v>
      </c>
      <c r="AU19" s="23">
        <f t="shared" ref="AU19:AU54" si="2">SUM(U19:Z19)</f>
        <v>0</v>
      </c>
      <c r="AV19" s="23">
        <f t="shared" ref="AV19:AV54" si="3">SUM(AA19:AC19)</f>
        <v>0</v>
      </c>
      <c r="AW19" s="23">
        <f t="shared" ref="AW19:AW54" si="4">SUM(AD19:AF19)</f>
        <v>0</v>
      </c>
      <c r="AX19" s="23">
        <f t="shared" ref="AX19:AX54" si="5">SUM(AG19:AH19)</f>
        <v>0</v>
      </c>
      <c r="AY19" s="23">
        <f t="shared" ref="AY19:AY54" si="6">SUM(AI19:AK19)</f>
        <v>0</v>
      </c>
      <c r="AZ19" s="23">
        <f t="shared" ref="AZ19:AZ54" si="7">SUM(AL19:AO19)</f>
        <v>0</v>
      </c>
      <c r="BA19" s="23">
        <f t="shared" ref="BA19:BA54" si="8">SUM(AP19)</f>
        <v>6</v>
      </c>
    </row>
    <row r="20" spans="1:53" x14ac:dyDescent="0.25">
      <c r="A20" s="41"/>
      <c r="B20" s="32" t="s">
        <v>62</v>
      </c>
      <c r="C20" s="23">
        <v>0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6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S20" s="23">
        <f t="shared" si="0"/>
        <v>1</v>
      </c>
      <c r="AT20" s="23">
        <f t="shared" si="1"/>
        <v>0</v>
      </c>
      <c r="AU20" s="23">
        <f t="shared" si="2"/>
        <v>6</v>
      </c>
      <c r="AV20" s="23">
        <f t="shared" si="3"/>
        <v>0</v>
      </c>
      <c r="AW20" s="23">
        <f t="shared" si="4"/>
        <v>0</v>
      </c>
      <c r="AX20" s="23">
        <f t="shared" si="5"/>
        <v>0</v>
      </c>
      <c r="AY20" s="23">
        <f t="shared" si="6"/>
        <v>0</v>
      </c>
      <c r="AZ20" s="23">
        <f t="shared" si="7"/>
        <v>0</v>
      </c>
      <c r="BA20" s="23">
        <f t="shared" si="8"/>
        <v>0</v>
      </c>
    </row>
    <row r="21" spans="1:53" ht="16.5" thickBot="1" x14ac:dyDescent="0.3">
      <c r="A21" s="41"/>
      <c r="B21" s="33" t="s">
        <v>93</v>
      </c>
      <c r="C21" s="23">
        <v>0</v>
      </c>
      <c r="D21" s="23">
        <v>0</v>
      </c>
      <c r="E21" s="23">
        <v>0</v>
      </c>
      <c r="F21" s="23">
        <v>3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4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3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3</v>
      </c>
      <c r="AS21" s="23">
        <f t="shared" si="0"/>
        <v>3</v>
      </c>
      <c r="AT21" s="23">
        <f t="shared" si="1"/>
        <v>4</v>
      </c>
      <c r="AU21" s="23">
        <f t="shared" si="2"/>
        <v>3</v>
      </c>
      <c r="AV21" s="23">
        <f t="shared" si="3"/>
        <v>0</v>
      </c>
      <c r="AW21" s="23">
        <f t="shared" si="4"/>
        <v>0</v>
      </c>
      <c r="AX21" s="23">
        <f t="shared" si="5"/>
        <v>0</v>
      </c>
      <c r="AY21" s="23">
        <f t="shared" si="6"/>
        <v>0</v>
      </c>
      <c r="AZ21" s="23">
        <f t="shared" si="7"/>
        <v>0</v>
      </c>
      <c r="BA21" s="23">
        <f t="shared" si="8"/>
        <v>3</v>
      </c>
    </row>
    <row r="22" spans="1:53" ht="16.5" thickBot="1" x14ac:dyDescent="0.3"/>
    <row r="23" spans="1:53" ht="15.75" customHeight="1" thickBot="1" x14ac:dyDescent="0.3">
      <c r="A23" s="19"/>
      <c r="B23" s="37" t="s">
        <v>99</v>
      </c>
    </row>
    <row r="24" spans="1:53" x14ac:dyDescent="0.25">
      <c r="A24" s="35"/>
      <c r="B24" s="29" t="s">
        <v>127</v>
      </c>
    </row>
    <row r="25" spans="1:53" x14ac:dyDescent="0.25">
      <c r="A25" s="40" t="s">
        <v>130</v>
      </c>
      <c r="B25" s="30" t="s">
        <v>128</v>
      </c>
    </row>
    <row r="26" spans="1:53" x14ac:dyDescent="0.25">
      <c r="A26" s="40"/>
      <c r="B26" s="32" t="s">
        <v>94</v>
      </c>
      <c r="C26" s="23">
        <v>0</v>
      </c>
      <c r="D26" s="23">
        <v>0</v>
      </c>
      <c r="E26" s="23">
        <v>0</v>
      </c>
      <c r="F26" s="23">
        <v>2</v>
      </c>
      <c r="G26" s="23">
        <v>2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3</v>
      </c>
      <c r="T26" s="23">
        <v>0</v>
      </c>
      <c r="U26" s="23">
        <v>0</v>
      </c>
      <c r="V26" s="23">
        <v>0</v>
      </c>
      <c r="W26" s="23">
        <v>3</v>
      </c>
      <c r="X26" s="23">
        <v>0</v>
      </c>
      <c r="Y26" s="23">
        <v>0</v>
      </c>
      <c r="Z26" s="23">
        <v>6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S26" s="23">
        <f t="shared" si="0"/>
        <v>9</v>
      </c>
      <c r="AT26" s="23">
        <f t="shared" si="1"/>
        <v>3</v>
      </c>
      <c r="AU26" s="23">
        <f t="shared" si="2"/>
        <v>9</v>
      </c>
      <c r="AV26" s="23">
        <f t="shared" si="3"/>
        <v>0</v>
      </c>
      <c r="AW26" s="23">
        <f t="shared" si="4"/>
        <v>0</v>
      </c>
      <c r="AX26" s="23">
        <f t="shared" si="5"/>
        <v>0</v>
      </c>
      <c r="AY26" s="23">
        <f t="shared" si="6"/>
        <v>0</v>
      </c>
      <c r="AZ26" s="23">
        <f t="shared" si="7"/>
        <v>0</v>
      </c>
      <c r="BA26" s="23">
        <f t="shared" si="8"/>
        <v>0</v>
      </c>
    </row>
    <row r="27" spans="1:53" x14ac:dyDescent="0.25">
      <c r="A27" s="40"/>
      <c r="B27" s="32" t="s">
        <v>95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10</v>
      </c>
      <c r="AO27" s="23">
        <v>0</v>
      </c>
      <c r="AP27" s="23">
        <v>6</v>
      </c>
      <c r="AS27" s="23">
        <f t="shared" si="0"/>
        <v>0</v>
      </c>
      <c r="AT27" s="23">
        <f t="shared" si="1"/>
        <v>0</v>
      </c>
      <c r="AU27" s="23">
        <f t="shared" si="2"/>
        <v>0</v>
      </c>
      <c r="AV27" s="23">
        <f t="shared" si="3"/>
        <v>0</v>
      </c>
      <c r="AW27" s="23">
        <f t="shared" si="4"/>
        <v>0</v>
      </c>
      <c r="AX27" s="23">
        <f t="shared" si="5"/>
        <v>0</v>
      </c>
      <c r="AY27" s="23">
        <f t="shared" si="6"/>
        <v>0</v>
      </c>
      <c r="AZ27" s="23">
        <f t="shared" si="7"/>
        <v>10</v>
      </c>
      <c r="BA27" s="23">
        <f t="shared" si="8"/>
        <v>6</v>
      </c>
    </row>
    <row r="28" spans="1:53" x14ac:dyDescent="0.25">
      <c r="A28" s="40"/>
      <c r="B28" s="32" t="s">
        <v>54</v>
      </c>
      <c r="C28" s="23">
        <v>1</v>
      </c>
      <c r="D28" s="23">
        <v>0</v>
      </c>
      <c r="E28" s="23">
        <v>0</v>
      </c>
      <c r="F28" s="23">
        <v>0</v>
      </c>
      <c r="G28" s="23">
        <v>1</v>
      </c>
      <c r="H28" s="23">
        <v>8</v>
      </c>
      <c r="I28" s="23">
        <v>3</v>
      </c>
      <c r="J28" s="23">
        <v>22</v>
      </c>
      <c r="K28" s="23">
        <v>5</v>
      </c>
      <c r="L28" s="23">
        <v>0</v>
      </c>
      <c r="M28" s="23">
        <v>5</v>
      </c>
      <c r="N28" s="23">
        <v>0</v>
      </c>
      <c r="O28" s="23">
        <v>12</v>
      </c>
      <c r="P28" s="23">
        <v>27</v>
      </c>
      <c r="Q28" s="23">
        <v>0</v>
      </c>
      <c r="R28" s="23">
        <v>0</v>
      </c>
      <c r="S28" s="23">
        <v>11</v>
      </c>
      <c r="T28" s="23">
        <v>0</v>
      </c>
      <c r="U28" s="23">
        <v>0</v>
      </c>
      <c r="V28" s="23">
        <v>0</v>
      </c>
      <c r="W28" s="23">
        <v>5</v>
      </c>
      <c r="X28" s="23">
        <v>0</v>
      </c>
      <c r="Y28" s="23">
        <v>0</v>
      </c>
      <c r="Z28" s="23">
        <v>0</v>
      </c>
      <c r="AA28" s="23">
        <v>2</v>
      </c>
      <c r="AB28" s="23">
        <v>0</v>
      </c>
      <c r="AC28" s="23">
        <v>0</v>
      </c>
      <c r="AD28" s="23">
        <v>5</v>
      </c>
      <c r="AE28" s="23">
        <v>0</v>
      </c>
      <c r="AF28" s="23">
        <v>0</v>
      </c>
      <c r="AG28" s="23">
        <v>0</v>
      </c>
      <c r="AH28" s="23">
        <v>34</v>
      </c>
      <c r="AI28" s="23">
        <v>35</v>
      </c>
      <c r="AJ28" s="23">
        <v>8</v>
      </c>
      <c r="AK28" s="23">
        <v>0</v>
      </c>
      <c r="AL28" s="23">
        <v>0</v>
      </c>
      <c r="AM28" s="23">
        <v>0</v>
      </c>
      <c r="AN28" s="23">
        <v>52</v>
      </c>
      <c r="AO28" s="23">
        <v>0</v>
      </c>
      <c r="AP28" s="23">
        <v>68</v>
      </c>
      <c r="AS28" s="23">
        <f t="shared" si="0"/>
        <v>45</v>
      </c>
      <c r="AT28" s="23">
        <f t="shared" si="1"/>
        <v>50</v>
      </c>
      <c r="AU28" s="23">
        <f t="shared" si="2"/>
        <v>5</v>
      </c>
      <c r="AV28" s="23">
        <f t="shared" si="3"/>
        <v>2</v>
      </c>
      <c r="AW28" s="23">
        <f t="shared" si="4"/>
        <v>5</v>
      </c>
      <c r="AX28" s="23">
        <f t="shared" si="5"/>
        <v>34</v>
      </c>
      <c r="AY28" s="23">
        <f t="shared" si="6"/>
        <v>43</v>
      </c>
      <c r="AZ28" s="23">
        <f t="shared" si="7"/>
        <v>52</v>
      </c>
      <c r="BA28" s="23">
        <f t="shared" si="8"/>
        <v>68</v>
      </c>
    </row>
    <row r="29" spans="1:53" x14ac:dyDescent="0.25">
      <c r="A29" s="40"/>
      <c r="B29" s="32" t="s">
        <v>55</v>
      </c>
      <c r="C29" s="23">
        <v>14</v>
      </c>
      <c r="D29" s="23">
        <v>0</v>
      </c>
      <c r="E29" s="23">
        <v>0</v>
      </c>
      <c r="F29" s="23">
        <v>5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2</v>
      </c>
      <c r="M29" s="23">
        <v>8</v>
      </c>
      <c r="N29" s="23">
        <v>0</v>
      </c>
      <c r="O29" s="23">
        <v>0</v>
      </c>
      <c r="P29" s="23">
        <v>0</v>
      </c>
      <c r="Q29" s="23">
        <v>4</v>
      </c>
      <c r="R29" s="23">
        <v>0</v>
      </c>
      <c r="S29" s="23">
        <v>7</v>
      </c>
      <c r="T29" s="23">
        <v>0</v>
      </c>
      <c r="U29" s="23">
        <v>0</v>
      </c>
      <c r="V29" s="23">
        <v>0</v>
      </c>
      <c r="W29" s="23">
        <v>8</v>
      </c>
      <c r="X29" s="23">
        <v>0</v>
      </c>
      <c r="Y29" s="23">
        <v>22</v>
      </c>
      <c r="Z29" s="23">
        <v>0</v>
      </c>
      <c r="AA29" s="23">
        <v>10</v>
      </c>
      <c r="AB29" s="23">
        <v>16</v>
      </c>
      <c r="AC29" s="23">
        <v>11</v>
      </c>
      <c r="AD29" s="23">
        <v>6</v>
      </c>
      <c r="AE29" s="23">
        <v>0</v>
      </c>
      <c r="AF29" s="23">
        <v>9</v>
      </c>
      <c r="AG29" s="23">
        <v>0</v>
      </c>
      <c r="AH29" s="23">
        <v>23</v>
      </c>
      <c r="AI29" s="23">
        <v>2</v>
      </c>
      <c r="AJ29" s="23">
        <v>6</v>
      </c>
      <c r="AK29" s="23">
        <v>1</v>
      </c>
      <c r="AL29" s="23">
        <v>0</v>
      </c>
      <c r="AM29" s="23">
        <v>0</v>
      </c>
      <c r="AN29" s="23">
        <v>20</v>
      </c>
      <c r="AO29" s="23">
        <v>15</v>
      </c>
      <c r="AP29" s="23">
        <v>33</v>
      </c>
      <c r="AS29" s="23">
        <f t="shared" si="0"/>
        <v>29</v>
      </c>
      <c r="AT29" s="23">
        <f t="shared" si="1"/>
        <v>11</v>
      </c>
      <c r="AU29" s="23">
        <f t="shared" si="2"/>
        <v>30</v>
      </c>
      <c r="AV29" s="23">
        <f t="shared" si="3"/>
        <v>37</v>
      </c>
      <c r="AW29" s="23">
        <f t="shared" si="4"/>
        <v>15</v>
      </c>
      <c r="AX29" s="23">
        <f t="shared" si="5"/>
        <v>23</v>
      </c>
      <c r="AY29" s="23">
        <f t="shared" si="6"/>
        <v>9</v>
      </c>
      <c r="AZ29" s="23">
        <f t="shared" si="7"/>
        <v>35</v>
      </c>
      <c r="BA29" s="23">
        <f t="shared" si="8"/>
        <v>33</v>
      </c>
    </row>
    <row r="30" spans="1:53" x14ac:dyDescent="0.25">
      <c r="A30" s="40"/>
      <c r="B30" s="32" t="s">
        <v>56</v>
      </c>
      <c r="C30" s="23">
        <v>0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5</v>
      </c>
      <c r="AO30" s="23">
        <v>0</v>
      </c>
      <c r="AP30" s="23">
        <v>2</v>
      </c>
      <c r="AS30" s="23">
        <f t="shared" si="0"/>
        <v>1</v>
      </c>
      <c r="AT30" s="23">
        <f t="shared" si="1"/>
        <v>6</v>
      </c>
      <c r="AU30" s="23">
        <f t="shared" si="2"/>
        <v>0</v>
      </c>
      <c r="AV30" s="23">
        <f t="shared" si="3"/>
        <v>0</v>
      </c>
      <c r="AW30" s="23">
        <f t="shared" si="4"/>
        <v>0</v>
      </c>
      <c r="AX30" s="23">
        <f t="shared" si="5"/>
        <v>0</v>
      </c>
      <c r="AY30" s="23">
        <f t="shared" si="6"/>
        <v>0</v>
      </c>
      <c r="AZ30" s="23">
        <f t="shared" si="7"/>
        <v>5</v>
      </c>
      <c r="BA30" s="23">
        <f t="shared" si="8"/>
        <v>2</v>
      </c>
    </row>
    <row r="31" spans="1:53" x14ac:dyDescent="0.25">
      <c r="A31" s="40"/>
      <c r="B31" s="32" t="s">
        <v>140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1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6</v>
      </c>
      <c r="AS31" s="23">
        <f t="shared" si="0"/>
        <v>0</v>
      </c>
      <c r="AT31" s="23">
        <f t="shared" si="1"/>
        <v>0</v>
      </c>
      <c r="AU31" s="23">
        <f t="shared" si="2"/>
        <v>1</v>
      </c>
      <c r="AV31" s="23">
        <f t="shared" si="3"/>
        <v>0</v>
      </c>
      <c r="AW31" s="23">
        <f t="shared" si="4"/>
        <v>0</v>
      </c>
      <c r="AX31" s="23">
        <f t="shared" si="5"/>
        <v>0</v>
      </c>
      <c r="AY31" s="23">
        <f t="shared" si="6"/>
        <v>0</v>
      </c>
      <c r="AZ31" s="23">
        <f t="shared" si="7"/>
        <v>0</v>
      </c>
      <c r="BA31" s="23">
        <f t="shared" si="8"/>
        <v>6</v>
      </c>
    </row>
    <row r="32" spans="1:53" x14ac:dyDescent="0.25">
      <c r="A32" s="40"/>
      <c r="B32" s="32" t="s">
        <v>57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5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8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3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13</v>
      </c>
      <c r="AS32" s="23">
        <f t="shared" si="0"/>
        <v>5</v>
      </c>
      <c r="AT32" s="23">
        <f t="shared" si="1"/>
        <v>8</v>
      </c>
      <c r="AU32" s="23">
        <f t="shared" si="2"/>
        <v>3</v>
      </c>
      <c r="AV32" s="23">
        <f t="shared" si="3"/>
        <v>0</v>
      </c>
      <c r="AW32" s="23">
        <f t="shared" si="4"/>
        <v>0</v>
      </c>
      <c r="AX32" s="23">
        <f t="shared" si="5"/>
        <v>0</v>
      </c>
      <c r="AY32" s="23">
        <f t="shared" si="6"/>
        <v>0</v>
      </c>
      <c r="AZ32" s="23">
        <f t="shared" si="7"/>
        <v>4</v>
      </c>
      <c r="BA32" s="23">
        <f t="shared" si="8"/>
        <v>13</v>
      </c>
    </row>
    <row r="33" spans="1:53" ht="14.25" customHeight="1" x14ac:dyDescent="0.25">
      <c r="A33" s="40"/>
      <c r="B33" s="32" t="s">
        <v>58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14</v>
      </c>
      <c r="AS33" s="23">
        <f t="shared" si="0"/>
        <v>0</v>
      </c>
      <c r="AT33" s="23">
        <f t="shared" si="1"/>
        <v>0</v>
      </c>
      <c r="AU33" s="23">
        <f t="shared" si="2"/>
        <v>0</v>
      </c>
      <c r="AV33" s="23">
        <f t="shared" si="3"/>
        <v>0</v>
      </c>
      <c r="AW33" s="23">
        <f t="shared" si="4"/>
        <v>0</v>
      </c>
      <c r="AX33" s="23">
        <f t="shared" si="5"/>
        <v>0</v>
      </c>
      <c r="AY33" s="23">
        <f t="shared" si="6"/>
        <v>0</v>
      </c>
      <c r="AZ33" s="23">
        <f t="shared" si="7"/>
        <v>0</v>
      </c>
      <c r="BA33" s="23">
        <f t="shared" si="8"/>
        <v>14</v>
      </c>
    </row>
    <row r="34" spans="1:53" x14ac:dyDescent="0.25">
      <c r="A34" s="40"/>
      <c r="B34" s="32" t="s">
        <v>59</v>
      </c>
      <c r="C34" s="23">
        <v>0</v>
      </c>
      <c r="D34" s="23">
        <v>0</v>
      </c>
      <c r="E34" s="23">
        <v>2</v>
      </c>
      <c r="F34" s="23">
        <v>8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5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10</v>
      </c>
      <c r="AO34" s="23">
        <v>0</v>
      </c>
      <c r="AP34" s="23">
        <v>10</v>
      </c>
      <c r="AS34" s="23">
        <f t="shared" si="0"/>
        <v>10</v>
      </c>
      <c r="AT34" s="23">
        <f t="shared" si="1"/>
        <v>5</v>
      </c>
      <c r="AU34" s="23">
        <f t="shared" si="2"/>
        <v>0</v>
      </c>
      <c r="AV34" s="23">
        <f t="shared" si="3"/>
        <v>0</v>
      </c>
      <c r="AW34" s="23">
        <f t="shared" si="4"/>
        <v>0</v>
      </c>
      <c r="AX34" s="23">
        <f t="shared" si="5"/>
        <v>0</v>
      </c>
      <c r="AY34" s="23">
        <f t="shared" si="6"/>
        <v>0</v>
      </c>
      <c r="AZ34" s="23">
        <f t="shared" si="7"/>
        <v>10</v>
      </c>
      <c r="BA34" s="23">
        <f t="shared" si="8"/>
        <v>10</v>
      </c>
    </row>
    <row r="35" spans="1:53" x14ac:dyDescent="0.25">
      <c r="A35" s="40"/>
      <c r="B35" s="32" t="s">
        <v>60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13</v>
      </c>
      <c r="AO35" s="23">
        <v>0</v>
      </c>
      <c r="AP35" s="23">
        <v>19</v>
      </c>
      <c r="AS35" s="23">
        <f t="shared" si="0"/>
        <v>0</v>
      </c>
      <c r="AT35" s="23">
        <f t="shared" si="1"/>
        <v>0</v>
      </c>
      <c r="AU35" s="23">
        <f t="shared" si="2"/>
        <v>0</v>
      </c>
      <c r="AV35" s="23">
        <f t="shared" si="3"/>
        <v>0</v>
      </c>
      <c r="AW35" s="23">
        <f t="shared" si="4"/>
        <v>0</v>
      </c>
      <c r="AX35" s="23">
        <f t="shared" si="5"/>
        <v>0</v>
      </c>
      <c r="AY35" s="23">
        <f t="shared" si="6"/>
        <v>0</v>
      </c>
      <c r="AZ35" s="23">
        <f t="shared" si="7"/>
        <v>13</v>
      </c>
      <c r="BA35" s="23">
        <f t="shared" si="8"/>
        <v>19</v>
      </c>
    </row>
    <row r="36" spans="1:53" x14ac:dyDescent="0.25">
      <c r="A36" s="40"/>
      <c r="B36" s="32" t="s">
        <v>61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3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2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S36" s="23">
        <f t="shared" si="0"/>
        <v>3</v>
      </c>
      <c r="AT36" s="23">
        <f t="shared" si="1"/>
        <v>0</v>
      </c>
      <c r="AU36" s="23">
        <f t="shared" si="2"/>
        <v>2</v>
      </c>
      <c r="AV36" s="23">
        <f t="shared" si="3"/>
        <v>0</v>
      </c>
      <c r="AW36" s="23">
        <f t="shared" si="4"/>
        <v>0</v>
      </c>
      <c r="AX36" s="23">
        <f t="shared" si="5"/>
        <v>0</v>
      </c>
      <c r="AY36" s="23">
        <f t="shared" si="6"/>
        <v>0</v>
      </c>
      <c r="AZ36" s="23">
        <f t="shared" si="7"/>
        <v>0</v>
      </c>
      <c r="BA36" s="23">
        <f t="shared" si="8"/>
        <v>0</v>
      </c>
    </row>
    <row r="37" spans="1:53" x14ac:dyDescent="0.25">
      <c r="A37" s="40"/>
      <c r="B37" s="30" t="s">
        <v>129</v>
      </c>
    </row>
    <row r="38" spans="1:53" ht="15.75" customHeight="1" x14ac:dyDescent="0.25">
      <c r="A38" s="40"/>
      <c r="B38" s="32" t="s">
        <v>53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3</v>
      </c>
      <c r="AS38" s="23">
        <f t="shared" si="0"/>
        <v>0</v>
      </c>
      <c r="AT38" s="23">
        <f t="shared" si="1"/>
        <v>0</v>
      </c>
      <c r="AU38" s="23">
        <f t="shared" si="2"/>
        <v>0</v>
      </c>
      <c r="AV38" s="23">
        <f t="shared" si="3"/>
        <v>0</v>
      </c>
      <c r="AW38" s="23">
        <f t="shared" si="4"/>
        <v>0</v>
      </c>
      <c r="AX38" s="23">
        <f t="shared" si="5"/>
        <v>0</v>
      </c>
      <c r="AY38" s="23">
        <f t="shared" si="6"/>
        <v>0</v>
      </c>
      <c r="AZ38" s="23">
        <f t="shared" si="7"/>
        <v>0</v>
      </c>
      <c r="BA38" s="23">
        <f t="shared" si="8"/>
        <v>3</v>
      </c>
    </row>
    <row r="39" spans="1:53" x14ac:dyDescent="0.25">
      <c r="A39" s="40"/>
      <c r="B39" s="32" t="s">
        <v>52</v>
      </c>
      <c r="C39" s="23">
        <v>0</v>
      </c>
      <c r="D39" s="23">
        <v>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10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S39" s="23">
        <f t="shared" si="0"/>
        <v>2</v>
      </c>
      <c r="AT39" s="23">
        <f t="shared" si="1"/>
        <v>10</v>
      </c>
      <c r="AU39" s="23">
        <f t="shared" si="2"/>
        <v>0</v>
      </c>
      <c r="AV39" s="23">
        <f t="shared" si="3"/>
        <v>0</v>
      </c>
      <c r="AW39" s="23">
        <f t="shared" si="4"/>
        <v>0</v>
      </c>
      <c r="AX39" s="23">
        <f t="shared" si="5"/>
        <v>0</v>
      </c>
      <c r="AY39" s="23">
        <f t="shared" si="6"/>
        <v>0</v>
      </c>
      <c r="AZ39" s="23">
        <f t="shared" si="7"/>
        <v>0</v>
      </c>
      <c r="BA39" s="23">
        <f t="shared" si="8"/>
        <v>0</v>
      </c>
    </row>
    <row r="40" spans="1:53" x14ac:dyDescent="0.25">
      <c r="A40" s="40"/>
      <c r="B40" s="32" t="s">
        <v>51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1</v>
      </c>
      <c r="T40" s="23">
        <v>0</v>
      </c>
      <c r="U40" s="23">
        <v>0</v>
      </c>
      <c r="V40" s="23">
        <v>0</v>
      </c>
      <c r="W40" s="23">
        <v>1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S40" s="23">
        <f t="shared" si="0"/>
        <v>0</v>
      </c>
      <c r="AT40" s="23">
        <f t="shared" si="1"/>
        <v>1</v>
      </c>
      <c r="AU40" s="23">
        <f t="shared" si="2"/>
        <v>1</v>
      </c>
      <c r="AV40" s="23">
        <f t="shared" si="3"/>
        <v>0</v>
      </c>
      <c r="AW40" s="23">
        <f t="shared" si="4"/>
        <v>0</v>
      </c>
      <c r="AX40" s="23">
        <f t="shared" si="5"/>
        <v>0</v>
      </c>
      <c r="AY40" s="23">
        <f t="shared" si="6"/>
        <v>0</v>
      </c>
      <c r="AZ40" s="23">
        <f t="shared" si="7"/>
        <v>0</v>
      </c>
      <c r="BA40" s="23">
        <f t="shared" si="8"/>
        <v>0</v>
      </c>
    </row>
    <row r="41" spans="1:53" x14ac:dyDescent="0.25">
      <c r="A41" s="40"/>
      <c r="B41" s="32" t="s">
        <v>50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1</v>
      </c>
      <c r="AO41" s="23">
        <v>0</v>
      </c>
      <c r="AP41" s="23">
        <v>40</v>
      </c>
      <c r="AS41" s="23">
        <f t="shared" si="0"/>
        <v>0</v>
      </c>
      <c r="AT41" s="23">
        <f t="shared" si="1"/>
        <v>0</v>
      </c>
      <c r="AU41" s="23">
        <f t="shared" si="2"/>
        <v>0</v>
      </c>
      <c r="AV41" s="23">
        <f t="shared" si="3"/>
        <v>0</v>
      </c>
      <c r="AW41" s="23">
        <f t="shared" si="4"/>
        <v>0</v>
      </c>
      <c r="AX41" s="23">
        <f t="shared" si="5"/>
        <v>0</v>
      </c>
      <c r="AY41" s="23">
        <f t="shared" si="6"/>
        <v>0</v>
      </c>
      <c r="AZ41" s="23">
        <f t="shared" si="7"/>
        <v>1</v>
      </c>
      <c r="BA41" s="23">
        <f t="shared" si="8"/>
        <v>40</v>
      </c>
    </row>
    <row r="42" spans="1:53" x14ac:dyDescent="0.25">
      <c r="A42" s="40"/>
      <c r="B42" s="32" t="s">
        <v>49</v>
      </c>
      <c r="C42" s="23">
        <v>0</v>
      </c>
      <c r="D42" s="23">
        <v>3</v>
      </c>
      <c r="E42" s="23">
        <v>0</v>
      </c>
      <c r="F42" s="23">
        <v>4</v>
      </c>
      <c r="G42" s="23">
        <v>0</v>
      </c>
      <c r="H42" s="23">
        <v>9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21</v>
      </c>
      <c r="AS42" s="23">
        <f t="shared" si="0"/>
        <v>16</v>
      </c>
      <c r="AT42" s="23">
        <f t="shared" si="1"/>
        <v>0</v>
      </c>
      <c r="AU42" s="23">
        <f t="shared" si="2"/>
        <v>0</v>
      </c>
      <c r="AV42" s="23">
        <f t="shared" si="3"/>
        <v>0</v>
      </c>
      <c r="AW42" s="23">
        <f t="shared" si="4"/>
        <v>0</v>
      </c>
      <c r="AX42" s="23">
        <f t="shared" si="5"/>
        <v>0</v>
      </c>
      <c r="AY42" s="23">
        <f t="shared" si="6"/>
        <v>0</v>
      </c>
      <c r="AZ42" s="23">
        <f t="shared" si="7"/>
        <v>0</v>
      </c>
      <c r="BA42" s="23">
        <f t="shared" si="8"/>
        <v>21</v>
      </c>
    </row>
    <row r="43" spans="1:53" x14ac:dyDescent="0.25">
      <c r="A43" s="40"/>
      <c r="B43" s="36" t="s">
        <v>102</v>
      </c>
      <c r="C43" s="23">
        <v>0</v>
      </c>
      <c r="D43" s="23">
        <v>1</v>
      </c>
      <c r="E43" s="23">
        <v>0</v>
      </c>
      <c r="F43" s="23">
        <v>2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2</v>
      </c>
      <c r="AD43" s="23">
        <v>2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8</v>
      </c>
      <c r="AO43" s="23">
        <v>0</v>
      </c>
      <c r="AP43" s="23">
        <v>26</v>
      </c>
      <c r="AS43" s="23">
        <f t="shared" si="0"/>
        <v>3</v>
      </c>
      <c r="AT43" s="23">
        <f t="shared" si="1"/>
        <v>0</v>
      </c>
      <c r="AU43" s="23">
        <f t="shared" si="2"/>
        <v>0</v>
      </c>
      <c r="AV43" s="23">
        <f t="shared" si="3"/>
        <v>2</v>
      </c>
      <c r="AW43" s="23">
        <f t="shared" si="4"/>
        <v>2</v>
      </c>
      <c r="AX43" s="23">
        <f t="shared" si="5"/>
        <v>0</v>
      </c>
      <c r="AY43" s="23">
        <f t="shared" si="6"/>
        <v>0</v>
      </c>
      <c r="AZ43" s="23">
        <f t="shared" si="7"/>
        <v>8</v>
      </c>
      <c r="BA43" s="23">
        <f t="shared" si="8"/>
        <v>26</v>
      </c>
    </row>
    <row r="44" spans="1:53" ht="16.5" thickBot="1" x14ac:dyDescent="0.3">
      <c r="A44" s="40"/>
      <c r="B44" s="34" t="s">
        <v>103</v>
      </c>
    </row>
    <row r="45" spans="1:53" ht="16.5" thickBot="1" x14ac:dyDescent="0.3"/>
    <row r="46" spans="1:53" ht="16.5" thickBot="1" x14ac:dyDescent="0.3">
      <c r="B46" s="37" t="s">
        <v>45</v>
      </c>
    </row>
    <row r="47" spans="1:53" ht="16.5" customHeight="1" x14ac:dyDescent="0.25">
      <c r="A47" s="39" t="s">
        <v>133</v>
      </c>
      <c r="B47" s="29" t="s">
        <v>46</v>
      </c>
    </row>
    <row r="48" spans="1:53" x14ac:dyDescent="0.25">
      <c r="A48" s="39"/>
      <c r="B48" s="32" t="s">
        <v>97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10</v>
      </c>
      <c r="AS48" s="23">
        <f t="shared" si="0"/>
        <v>0</v>
      </c>
      <c r="AT48" s="23">
        <f t="shared" si="1"/>
        <v>0</v>
      </c>
      <c r="AU48" s="23">
        <f t="shared" si="2"/>
        <v>0</v>
      </c>
      <c r="AV48" s="23">
        <f t="shared" si="3"/>
        <v>0</v>
      </c>
      <c r="AW48" s="23">
        <f t="shared" si="4"/>
        <v>0</v>
      </c>
      <c r="AX48" s="23">
        <f t="shared" si="5"/>
        <v>0</v>
      </c>
      <c r="AY48" s="23">
        <f t="shared" si="6"/>
        <v>0</v>
      </c>
      <c r="AZ48" s="23">
        <f t="shared" si="7"/>
        <v>0</v>
      </c>
      <c r="BA48" s="23">
        <f t="shared" si="8"/>
        <v>10</v>
      </c>
    </row>
    <row r="49" spans="1:65" x14ac:dyDescent="0.25">
      <c r="A49" s="39"/>
      <c r="B49" s="32" t="s">
        <v>48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1</v>
      </c>
      <c r="AD49" s="23">
        <v>0</v>
      </c>
      <c r="AE49" s="23">
        <v>0</v>
      </c>
      <c r="AF49" s="23">
        <v>0</v>
      </c>
      <c r="AG49" s="23">
        <v>0</v>
      </c>
      <c r="AH49" s="23">
        <v>5</v>
      </c>
      <c r="AI49" s="23">
        <v>0</v>
      </c>
      <c r="AJ49" s="23">
        <v>0</v>
      </c>
      <c r="AK49" s="23">
        <v>2</v>
      </c>
      <c r="AL49" s="23">
        <v>0</v>
      </c>
      <c r="AM49" s="23">
        <v>0</v>
      </c>
      <c r="AN49" s="23">
        <v>0</v>
      </c>
      <c r="AO49" s="23">
        <v>0</v>
      </c>
      <c r="AP49" s="23">
        <v>6</v>
      </c>
      <c r="AS49" s="23">
        <f t="shared" si="0"/>
        <v>0</v>
      </c>
      <c r="AT49" s="23">
        <f t="shared" si="1"/>
        <v>0</v>
      </c>
      <c r="AU49" s="23">
        <f t="shared" si="2"/>
        <v>0</v>
      </c>
      <c r="AV49" s="23">
        <f t="shared" si="3"/>
        <v>1</v>
      </c>
      <c r="AW49" s="23">
        <f t="shared" si="4"/>
        <v>0</v>
      </c>
      <c r="AX49" s="23">
        <f t="shared" si="5"/>
        <v>5</v>
      </c>
      <c r="AY49" s="23">
        <f t="shared" si="6"/>
        <v>2</v>
      </c>
      <c r="AZ49" s="23">
        <f t="shared" si="7"/>
        <v>0</v>
      </c>
      <c r="BA49" s="23">
        <f t="shared" si="8"/>
        <v>6</v>
      </c>
    </row>
    <row r="50" spans="1:65" ht="16.5" thickBot="1" x14ac:dyDescent="0.3">
      <c r="A50" s="39"/>
      <c r="B50" s="33" t="s">
        <v>98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3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4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7</v>
      </c>
      <c r="AO50" s="23">
        <v>0</v>
      </c>
      <c r="AP50" s="23">
        <v>0</v>
      </c>
      <c r="AS50" s="23">
        <f t="shared" si="0"/>
        <v>3</v>
      </c>
      <c r="AT50" s="23">
        <f t="shared" si="1"/>
        <v>0</v>
      </c>
      <c r="AU50" s="23">
        <f t="shared" si="2"/>
        <v>4</v>
      </c>
      <c r="AV50" s="23">
        <f t="shared" si="3"/>
        <v>0</v>
      </c>
      <c r="AW50" s="23">
        <f t="shared" si="4"/>
        <v>0</v>
      </c>
      <c r="AX50" s="23">
        <f t="shared" si="5"/>
        <v>0</v>
      </c>
      <c r="AY50" s="23">
        <f t="shared" si="6"/>
        <v>0</v>
      </c>
      <c r="AZ50" s="23">
        <f t="shared" si="7"/>
        <v>7</v>
      </c>
      <c r="BA50" s="23">
        <f t="shared" si="8"/>
        <v>0</v>
      </c>
    </row>
    <row r="51" spans="1:65" ht="16.5" thickBot="1" x14ac:dyDescent="0.3">
      <c r="A51" s="24"/>
      <c r="B51" s="25"/>
    </row>
    <row r="52" spans="1:65" ht="16.5" thickBot="1" x14ac:dyDescent="0.3">
      <c r="B52" s="37" t="s">
        <v>134</v>
      </c>
    </row>
    <row r="53" spans="1:65" x14ac:dyDescent="0.25">
      <c r="B53" s="29" t="s">
        <v>100</v>
      </c>
    </row>
    <row r="54" spans="1:65" ht="16.5" thickBot="1" x14ac:dyDescent="0.3">
      <c r="B54" s="33" t="s">
        <v>47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S54" s="23">
        <f t="shared" si="0"/>
        <v>1</v>
      </c>
      <c r="AT54" s="23">
        <f t="shared" si="1"/>
        <v>0</v>
      </c>
      <c r="AU54" s="23">
        <f t="shared" si="2"/>
        <v>0</v>
      </c>
      <c r="AV54" s="23">
        <f t="shared" si="3"/>
        <v>0</v>
      </c>
      <c r="AW54" s="23">
        <f t="shared" si="4"/>
        <v>0</v>
      </c>
      <c r="AX54" s="23">
        <f t="shared" si="5"/>
        <v>0</v>
      </c>
      <c r="AY54" s="23">
        <f t="shared" si="6"/>
        <v>0</v>
      </c>
      <c r="AZ54" s="23">
        <f t="shared" si="7"/>
        <v>0</v>
      </c>
      <c r="BA54" s="23">
        <f t="shared" si="8"/>
        <v>0</v>
      </c>
    </row>
    <row r="56" spans="1:65" x14ac:dyDescent="0.25">
      <c r="B56" s="26" t="s">
        <v>104</v>
      </c>
      <c r="C56" s="23">
        <f t="shared" ref="C56:AP56" si="9">SUM(C26:C36,C38:C43)</f>
        <v>15</v>
      </c>
      <c r="D56" s="23">
        <f t="shared" si="9"/>
        <v>7</v>
      </c>
      <c r="E56" s="23">
        <f t="shared" si="9"/>
        <v>2</v>
      </c>
      <c r="F56" s="23">
        <f t="shared" si="9"/>
        <v>21</v>
      </c>
      <c r="G56" s="23">
        <f t="shared" si="9"/>
        <v>3</v>
      </c>
      <c r="H56" s="23">
        <f t="shared" si="9"/>
        <v>22</v>
      </c>
      <c r="I56" s="23">
        <f t="shared" si="9"/>
        <v>3</v>
      </c>
      <c r="J56" s="23">
        <f t="shared" si="9"/>
        <v>22</v>
      </c>
      <c r="K56" s="23">
        <f t="shared" si="9"/>
        <v>5</v>
      </c>
      <c r="L56" s="23">
        <f t="shared" si="9"/>
        <v>2</v>
      </c>
      <c r="M56" s="23">
        <f t="shared" si="9"/>
        <v>21</v>
      </c>
      <c r="N56" s="23">
        <f t="shared" si="9"/>
        <v>0</v>
      </c>
      <c r="O56" s="23">
        <f t="shared" si="9"/>
        <v>12</v>
      </c>
      <c r="P56" s="23">
        <f t="shared" si="9"/>
        <v>35</v>
      </c>
      <c r="Q56" s="23">
        <f t="shared" si="9"/>
        <v>4</v>
      </c>
      <c r="R56" s="23">
        <f t="shared" si="9"/>
        <v>0</v>
      </c>
      <c r="S56" s="23">
        <f t="shared" si="9"/>
        <v>22</v>
      </c>
      <c r="T56" s="23">
        <f t="shared" si="9"/>
        <v>21</v>
      </c>
      <c r="U56" s="23">
        <f t="shared" si="9"/>
        <v>0</v>
      </c>
      <c r="V56" s="23">
        <f t="shared" si="9"/>
        <v>0</v>
      </c>
      <c r="W56" s="23">
        <f t="shared" si="9"/>
        <v>20</v>
      </c>
      <c r="X56" s="23">
        <f t="shared" si="9"/>
        <v>0</v>
      </c>
      <c r="Y56" s="23">
        <f t="shared" si="9"/>
        <v>22</v>
      </c>
      <c r="Z56" s="23">
        <f t="shared" si="9"/>
        <v>9</v>
      </c>
      <c r="AA56" s="23">
        <f t="shared" si="9"/>
        <v>12</v>
      </c>
      <c r="AB56" s="23">
        <f t="shared" si="9"/>
        <v>16</v>
      </c>
      <c r="AC56" s="23">
        <f t="shared" si="9"/>
        <v>13</v>
      </c>
      <c r="AD56" s="23">
        <f t="shared" si="9"/>
        <v>13</v>
      </c>
      <c r="AE56" s="23">
        <f t="shared" si="9"/>
        <v>0</v>
      </c>
      <c r="AF56" s="23">
        <f t="shared" si="9"/>
        <v>9</v>
      </c>
      <c r="AG56" s="23">
        <f t="shared" si="9"/>
        <v>0</v>
      </c>
      <c r="AH56" s="23">
        <f t="shared" si="9"/>
        <v>57</v>
      </c>
      <c r="AI56" s="23">
        <f t="shared" si="9"/>
        <v>37</v>
      </c>
      <c r="AJ56" s="23">
        <f t="shared" si="9"/>
        <v>14</v>
      </c>
      <c r="AK56" s="23">
        <f t="shared" si="9"/>
        <v>1</v>
      </c>
      <c r="AL56" s="23">
        <f t="shared" si="9"/>
        <v>0</v>
      </c>
      <c r="AM56" s="23">
        <f t="shared" si="9"/>
        <v>0</v>
      </c>
      <c r="AN56" s="23">
        <f t="shared" si="9"/>
        <v>119</v>
      </c>
      <c r="AO56" s="23">
        <f t="shared" si="9"/>
        <v>19</v>
      </c>
      <c r="AP56" s="23">
        <f t="shared" si="9"/>
        <v>261</v>
      </c>
      <c r="AR56" s="26" t="s">
        <v>104</v>
      </c>
      <c r="AS56" s="23">
        <f t="shared" ref="AS56:BA56" si="10">SUM(AS26:AS36,AS38:AS43)</f>
        <v>123</v>
      </c>
      <c r="AT56" s="23">
        <f t="shared" si="10"/>
        <v>94</v>
      </c>
      <c r="AU56" s="23">
        <f t="shared" si="10"/>
        <v>51</v>
      </c>
      <c r="AV56" s="23">
        <f t="shared" si="10"/>
        <v>41</v>
      </c>
      <c r="AW56" s="23">
        <f t="shared" si="10"/>
        <v>22</v>
      </c>
      <c r="AX56" s="23">
        <f t="shared" si="10"/>
        <v>57</v>
      </c>
      <c r="AY56" s="23">
        <f t="shared" si="10"/>
        <v>52</v>
      </c>
      <c r="AZ56" s="23">
        <f t="shared" si="10"/>
        <v>138</v>
      </c>
      <c r="BA56" s="23">
        <f t="shared" si="10"/>
        <v>261</v>
      </c>
    </row>
    <row r="57" spans="1:65" x14ac:dyDescent="0.25">
      <c r="B57" s="26" t="s">
        <v>105</v>
      </c>
      <c r="C57" s="23">
        <f t="shared" ref="C57:AP57" si="11">SUM(C10:C11,C14:C15)</f>
        <v>12</v>
      </c>
      <c r="D57" s="23">
        <f t="shared" si="11"/>
        <v>10</v>
      </c>
      <c r="E57" s="23">
        <f t="shared" si="11"/>
        <v>0</v>
      </c>
      <c r="F57" s="23">
        <f t="shared" si="11"/>
        <v>16</v>
      </c>
      <c r="G57" s="23">
        <f t="shared" si="11"/>
        <v>1</v>
      </c>
      <c r="H57" s="23">
        <f t="shared" si="11"/>
        <v>1</v>
      </c>
      <c r="I57" s="23">
        <f t="shared" si="11"/>
        <v>6</v>
      </c>
      <c r="J57" s="23">
        <f t="shared" si="11"/>
        <v>4</v>
      </c>
      <c r="K57" s="23">
        <f t="shared" si="11"/>
        <v>0</v>
      </c>
      <c r="L57" s="23">
        <f t="shared" si="11"/>
        <v>0</v>
      </c>
      <c r="M57" s="23">
        <f t="shared" si="11"/>
        <v>0</v>
      </c>
      <c r="N57" s="23">
        <f t="shared" si="11"/>
        <v>2</v>
      </c>
      <c r="O57" s="23">
        <f t="shared" si="11"/>
        <v>1</v>
      </c>
      <c r="P57" s="23">
        <f t="shared" si="11"/>
        <v>2</v>
      </c>
      <c r="Q57" s="23">
        <f t="shared" si="11"/>
        <v>0</v>
      </c>
      <c r="R57" s="23">
        <f t="shared" si="11"/>
        <v>0</v>
      </c>
      <c r="S57" s="23">
        <f t="shared" si="11"/>
        <v>4</v>
      </c>
      <c r="T57" s="23">
        <f t="shared" si="11"/>
        <v>0</v>
      </c>
      <c r="U57" s="23">
        <f t="shared" si="11"/>
        <v>0</v>
      </c>
      <c r="V57" s="23">
        <f t="shared" si="11"/>
        <v>0</v>
      </c>
      <c r="W57" s="23">
        <f t="shared" si="11"/>
        <v>4</v>
      </c>
      <c r="X57" s="23">
        <f t="shared" si="11"/>
        <v>0</v>
      </c>
      <c r="Y57" s="23">
        <f t="shared" si="11"/>
        <v>2</v>
      </c>
      <c r="Z57" s="23">
        <f t="shared" si="11"/>
        <v>13</v>
      </c>
      <c r="AA57" s="23">
        <f t="shared" si="11"/>
        <v>15</v>
      </c>
      <c r="AB57" s="23">
        <f t="shared" si="11"/>
        <v>10</v>
      </c>
      <c r="AC57" s="23">
        <f t="shared" si="11"/>
        <v>0</v>
      </c>
      <c r="AD57" s="23">
        <f t="shared" si="11"/>
        <v>3</v>
      </c>
      <c r="AE57" s="23">
        <f t="shared" si="11"/>
        <v>0</v>
      </c>
      <c r="AF57" s="23">
        <f t="shared" si="11"/>
        <v>2</v>
      </c>
      <c r="AG57" s="23">
        <f t="shared" si="11"/>
        <v>1</v>
      </c>
      <c r="AH57" s="23">
        <f t="shared" si="11"/>
        <v>19</v>
      </c>
      <c r="AI57" s="23">
        <f t="shared" si="11"/>
        <v>11</v>
      </c>
      <c r="AJ57" s="23">
        <f t="shared" si="11"/>
        <v>2</v>
      </c>
      <c r="AK57" s="23">
        <f t="shared" si="11"/>
        <v>15</v>
      </c>
      <c r="AL57" s="23">
        <f t="shared" si="11"/>
        <v>0</v>
      </c>
      <c r="AM57" s="23">
        <f t="shared" si="11"/>
        <v>0</v>
      </c>
      <c r="AN57" s="23">
        <f t="shared" si="11"/>
        <v>9</v>
      </c>
      <c r="AO57" s="23">
        <f t="shared" si="11"/>
        <v>0</v>
      </c>
      <c r="AP57" s="23">
        <f t="shared" si="11"/>
        <v>21</v>
      </c>
      <c r="AR57" s="26" t="s">
        <v>105</v>
      </c>
      <c r="AS57" s="23">
        <f t="shared" ref="AS57:BA57" si="12">SUM(AS10:AS11,AS14:AS15)</f>
        <v>52</v>
      </c>
      <c r="AT57" s="23">
        <f t="shared" si="12"/>
        <v>7</v>
      </c>
      <c r="AU57" s="23">
        <f t="shared" si="12"/>
        <v>19</v>
      </c>
      <c r="AV57" s="23">
        <f t="shared" si="12"/>
        <v>25</v>
      </c>
      <c r="AW57" s="23">
        <f t="shared" si="12"/>
        <v>5</v>
      </c>
      <c r="AX57" s="23">
        <f t="shared" si="12"/>
        <v>20</v>
      </c>
      <c r="AY57" s="23">
        <f t="shared" si="12"/>
        <v>28</v>
      </c>
      <c r="AZ57" s="23">
        <f t="shared" si="12"/>
        <v>9</v>
      </c>
      <c r="BA57" s="23">
        <f t="shared" si="12"/>
        <v>21</v>
      </c>
    </row>
    <row r="58" spans="1:65" x14ac:dyDescent="0.25">
      <c r="B58" s="26" t="s">
        <v>106</v>
      </c>
      <c r="C58" s="23">
        <f t="shared" ref="C58:AP58" si="13">SUM(C18:C21)</f>
        <v>0</v>
      </c>
      <c r="D58" s="23">
        <f t="shared" si="13"/>
        <v>0</v>
      </c>
      <c r="E58" s="23">
        <f t="shared" si="13"/>
        <v>1</v>
      </c>
      <c r="F58" s="23">
        <f t="shared" si="13"/>
        <v>3</v>
      </c>
      <c r="G58" s="23">
        <f t="shared" si="13"/>
        <v>0</v>
      </c>
      <c r="H58" s="23">
        <f t="shared" si="13"/>
        <v>0</v>
      </c>
      <c r="I58" s="23">
        <f t="shared" si="13"/>
        <v>0</v>
      </c>
      <c r="J58" s="23">
        <f t="shared" si="13"/>
        <v>0</v>
      </c>
      <c r="K58" s="23">
        <f t="shared" si="13"/>
        <v>0</v>
      </c>
      <c r="L58" s="23">
        <f t="shared" si="13"/>
        <v>0</v>
      </c>
      <c r="M58" s="23">
        <f t="shared" si="13"/>
        <v>0</v>
      </c>
      <c r="N58" s="23">
        <f t="shared" si="13"/>
        <v>0</v>
      </c>
      <c r="O58" s="23">
        <f t="shared" si="13"/>
        <v>0</v>
      </c>
      <c r="P58" s="23">
        <f t="shared" si="13"/>
        <v>0</v>
      </c>
      <c r="Q58" s="23">
        <f t="shared" si="13"/>
        <v>4</v>
      </c>
      <c r="R58" s="23">
        <f t="shared" si="13"/>
        <v>0</v>
      </c>
      <c r="S58" s="23">
        <f t="shared" si="13"/>
        <v>0</v>
      </c>
      <c r="T58" s="23">
        <f t="shared" si="13"/>
        <v>0</v>
      </c>
      <c r="U58" s="23">
        <f t="shared" si="13"/>
        <v>0</v>
      </c>
      <c r="V58" s="23">
        <f t="shared" si="13"/>
        <v>0</v>
      </c>
      <c r="W58" s="23">
        <f t="shared" si="13"/>
        <v>6</v>
      </c>
      <c r="X58" s="23">
        <f t="shared" si="13"/>
        <v>0</v>
      </c>
      <c r="Y58" s="23">
        <f t="shared" si="13"/>
        <v>0</v>
      </c>
      <c r="Z58" s="23">
        <f t="shared" si="13"/>
        <v>3</v>
      </c>
      <c r="AA58" s="23">
        <f t="shared" si="13"/>
        <v>0</v>
      </c>
      <c r="AB58" s="23">
        <f t="shared" si="13"/>
        <v>0</v>
      </c>
      <c r="AC58" s="23">
        <f t="shared" si="13"/>
        <v>0</v>
      </c>
      <c r="AD58" s="23">
        <f t="shared" si="13"/>
        <v>1</v>
      </c>
      <c r="AE58" s="23">
        <f t="shared" si="13"/>
        <v>0</v>
      </c>
      <c r="AF58" s="23">
        <f t="shared" si="13"/>
        <v>0</v>
      </c>
      <c r="AG58" s="23">
        <f t="shared" si="13"/>
        <v>1</v>
      </c>
      <c r="AH58" s="23">
        <f t="shared" si="13"/>
        <v>0</v>
      </c>
      <c r="AI58" s="23">
        <f t="shared" si="13"/>
        <v>2</v>
      </c>
      <c r="AJ58" s="23">
        <f t="shared" si="13"/>
        <v>0</v>
      </c>
      <c r="AK58" s="23">
        <f t="shared" si="13"/>
        <v>0</v>
      </c>
      <c r="AL58" s="23">
        <f t="shared" si="13"/>
        <v>0</v>
      </c>
      <c r="AM58" s="23">
        <f t="shared" si="13"/>
        <v>0</v>
      </c>
      <c r="AN58" s="23">
        <f t="shared" si="13"/>
        <v>12</v>
      </c>
      <c r="AO58" s="23">
        <f t="shared" si="13"/>
        <v>0</v>
      </c>
      <c r="AP58" s="23">
        <f t="shared" si="13"/>
        <v>9</v>
      </c>
      <c r="AR58" s="26" t="s">
        <v>106</v>
      </c>
      <c r="AS58" s="23">
        <f t="shared" ref="AS58:BA58" si="14">SUM(AS18:AS21)</f>
        <v>4</v>
      </c>
      <c r="AT58" s="23">
        <f t="shared" si="14"/>
        <v>4</v>
      </c>
      <c r="AU58" s="23">
        <f t="shared" si="14"/>
        <v>9</v>
      </c>
      <c r="AV58" s="23">
        <f t="shared" si="14"/>
        <v>0</v>
      </c>
      <c r="AW58" s="23">
        <f t="shared" si="14"/>
        <v>1</v>
      </c>
      <c r="AX58" s="23">
        <f t="shared" si="14"/>
        <v>1</v>
      </c>
      <c r="AY58" s="23">
        <f t="shared" si="14"/>
        <v>2</v>
      </c>
      <c r="AZ58" s="23">
        <f t="shared" si="14"/>
        <v>12</v>
      </c>
      <c r="BA58" s="23">
        <f t="shared" si="14"/>
        <v>9</v>
      </c>
    </row>
    <row r="59" spans="1:65" x14ac:dyDescent="0.25">
      <c r="B59" s="26" t="s">
        <v>107</v>
      </c>
      <c r="C59" s="23">
        <f t="shared" ref="C59:AP59" si="15">SUM(C48:C50)</f>
        <v>0</v>
      </c>
      <c r="D59" s="23">
        <f t="shared" si="15"/>
        <v>0</v>
      </c>
      <c r="E59" s="23">
        <f t="shared" si="15"/>
        <v>0</v>
      </c>
      <c r="F59" s="23">
        <f t="shared" si="15"/>
        <v>0</v>
      </c>
      <c r="G59" s="23">
        <f t="shared" si="15"/>
        <v>0</v>
      </c>
      <c r="H59" s="23">
        <f t="shared" si="15"/>
        <v>0</v>
      </c>
      <c r="I59" s="23">
        <f t="shared" si="15"/>
        <v>0</v>
      </c>
      <c r="J59" s="23">
        <f t="shared" si="15"/>
        <v>0</v>
      </c>
      <c r="K59" s="23">
        <f t="shared" si="15"/>
        <v>0</v>
      </c>
      <c r="L59" s="23">
        <f t="shared" si="15"/>
        <v>0</v>
      </c>
      <c r="M59" s="23">
        <f t="shared" si="15"/>
        <v>0</v>
      </c>
      <c r="N59" s="23">
        <f t="shared" si="15"/>
        <v>3</v>
      </c>
      <c r="O59" s="23">
        <f t="shared" si="15"/>
        <v>0</v>
      </c>
      <c r="P59" s="23">
        <f t="shared" si="15"/>
        <v>0</v>
      </c>
      <c r="Q59" s="23">
        <f t="shared" si="15"/>
        <v>0</v>
      </c>
      <c r="R59" s="23">
        <f t="shared" si="15"/>
        <v>0</v>
      </c>
      <c r="S59" s="23">
        <f t="shared" si="15"/>
        <v>0</v>
      </c>
      <c r="T59" s="23">
        <f t="shared" si="15"/>
        <v>0</v>
      </c>
      <c r="U59" s="23">
        <f t="shared" si="15"/>
        <v>0</v>
      </c>
      <c r="V59" s="23">
        <f t="shared" si="15"/>
        <v>0</v>
      </c>
      <c r="W59" s="23">
        <f t="shared" si="15"/>
        <v>0</v>
      </c>
      <c r="X59" s="23">
        <f t="shared" si="15"/>
        <v>0</v>
      </c>
      <c r="Y59" s="23">
        <f t="shared" si="15"/>
        <v>4</v>
      </c>
      <c r="Z59" s="23">
        <f t="shared" si="15"/>
        <v>0</v>
      </c>
      <c r="AA59" s="23">
        <f t="shared" si="15"/>
        <v>0</v>
      </c>
      <c r="AB59" s="23">
        <f t="shared" si="15"/>
        <v>0</v>
      </c>
      <c r="AC59" s="23">
        <f t="shared" si="15"/>
        <v>1</v>
      </c>
      <c r="AD59" s="23">
        <f t="shared" si="15"/>
        <v>0</v>
      </c>
      <c r="AE59" s="23">
        <f t="shared" si="15"/>
        <v>0</v>
      </c>
      <c r="AF59" s="23">
        <f t="shared" si="15"/>
        <v>0</v>
      </c>
      <c r="AG59" s="23">
        <f t="shared" si="15"/>
        <v>0</v>
      </c>
      <c r="AH59" s="23">
        <f t="shared" si="15"/>
        <v>5</v>
      </c>
      <c r="AI59" s="23">
        <f t="shared" si="15"/>
        <v>0</v>
      </c>
      <c r="AJ59" s="23">
        <f t="shared" si="15"/>
        <v>0</v>
      </c>
      <c r="AK59" s="23">
        <f t="shared" si="15"/>
        <v>2</v>
      </c>
      <c r="AL59" s="23">
        <f t="shared" si="15"/>
        <v>0</v>
      </c>
      <c r="AM59" s="23">
        <f t="shared" si="15"/>
        <v>0</v>
      </c>
      <c r="AN59" s="23">
        <f t="shared" si="15"/>
        <v>7</v>
      </c>
      <c r="AO59" s="23">
        <f t="shared" si="15"/>
        <v>0</v>
      </c>
      <c r="AP59" s="23">
        <f t="shared" si="15"/>
        <v>16</v>
      </c>
      <c r="AR59" s="26" t="s">
        <v>107</v>
      </c>
      <c r="AS59" s="23">
        <f t="shared" ref="AS59:BA59" si="16">SUM(AS48:AS50)</f>
        <v>3</v>
      </c>
      <c r="AT59" s="23">
        <f t="shared" si="16"/>
        <v>0</v>
      </c>
      <c r="AU59" s="23">
        <f t="shared" si="16"/>
        <v>4</v>
      </c>
      <c r="AV59" s="23">
        <f t="shared" si="16"/>
        <v>1</v>
      </c>
      <c r="AW59" s="23">
        <f t="shared" si="16"/>
        <v>0</v>
      </c>
      <c r="AX59" s="23">
        <f t="shared" si="16"/>
        <v>5</v>
      </c>
      <c r="AY59" s="23">
        <f t="shared" si="16"/>
        <v>2</v>
      </c>
      <c r="AZ59" s="23">
        <f t="shared" si="16"/>
        <v>7</v>
      </c>
      <c r="BA59" s="23">
        <f t="shared" si="16"/>
        <v>16</v>
      </c>
    </row>
    <row r="60" spans="1:65" x14ac:dyDescent="0.25">
      <c r="B60" s="26"/>
      <c r="AR60" s="26"/>
    </row>
    <row r="61" spans="1:65" x14ac:dyDescent="0.25">
      <c r="B61" s="26"/>
      <c r="C61" s="23">
        <f>SUM(C56:C59)</f>
        <v>27</v>
      </c>
      <c r="D61" s="23">
        <f t="shared" ref="D61:AP61" si="17">SUM(D56:D59)</f>
        <v>17</v>
      </c>
      <c r="E61" s="23">
        <f t="shared" si="17"/>
        <v>3</v>
      </c>
      <c r="F61" s="23">
        <f t="shared" si="17"/>
        <v>40</v>
      </c>
      <c r="G61" s="23">
        <f t="shared" si="17"/>
        <v>4</v>
      </c>
      <c r="H61" s="23">
        <f t="shared" si="17"/>
        <v>23</v>
      </c>
      <c r="I61" s="23">
        <f t="shared" si="17"/>
        <v>9</v>
      </c>
      <c r="J61" s="23">
        <f t="shared" si="17"/>
        <v>26</v>
      </c>
      <c r="K61" s="23">
        <f t="shared" si="17"/>
        <v>5</v>
      </c>
      <c r="L61" s="23">
        <f t="shared" si="17"/>
        <v>2</v>
      </c>
      <c r="M61" s="23">
        <f t="shared" si="17"/>
        <v>21</v>
      </c>
      <c r="N61" s="23">
        <f t="shared" si="17"/>
        <v>5</v>
      </c>
      <c r="O61" s="23">
        <f t="shared" si="17"/>
        <v>13</v>
      </c>
      <c r="P61" s="23">
        <f t="shared" si="17"/>
        <v>37</v>
      </c>
      <c r="Q61" s="23">
        <f t="shared" si="17"/>
        <v>8</v>
      </c>
      <c r="R61" s="23">
        <f t="shared" si="17"/>
        <v>0</v>
      </c>
      <c r="S61" s="23">
        <f t="shared" si="17"/>
        <v>26</v>
      </c>
      <c r="T61" s="23">
        <f t="shared" si="17"/>
        <v>21</v>
      </c>
      <c r="U61" s="23">
        <f t="shared" si="17"/>
        <v>0</v>
      </c>
      <c r="V61" s="23">
        <f t="shared" si="17"/>
        <v>0</v>
      </c>
      <c r="W61" s="23">
        <f t="shared" si="17"/>
        <v>30</v>
      </c>
      <c r="X61" s="23">
        <f t="shared" si="17"/>
        <v>0</v>
      </c>
      <c r="Y61" s="23">
        <f t="shared" si="17"/>
        <v>28</v>
      </c>
      <c r="Z61" s="23">
        <f t="shared" si="17"/>
        <v>25</v>
      </c>
      <c r="AA61" s="23">
        <f t="shared" si="17"/>
        <v>27</v>
      </c>
      <c r="AB61" s="23">
        <f t="shared" si="17"/>
        <v>26</v>
      </c>
      <c r="AC61" s="23">
        <f t="shared" si="17"/>
        <v>14</v>
      </c>
      <c r="AD61" s="23">
        <f t="shared" si="17"/>
        <v>17</v>
      </c>
      <c r="AE61" s="23">
        <f t="shared" si="17"/>
        <v>0</v>
      </c>
      <c r="AF61" s="23">
        <f t="shared" si="17"/>
        <v>11</v>
      </c>
      <c r="AG61" s="23">
        <f t="shared" si="17"/>
        <v>2</v>
      </c>
      <c r="AH61" s="23">
        <f t="shared" si="17"/>
        <v>81</v>
      </c>
      <c r="AI61" s="23">
        <f t="shared" si="17"/>
        <v>50</v>
      </c>
      <c r="AJ61" s="23">
        <f t="shared" si="17"/>
        <v>16</v>
      </c>
      <c r="AK61" s="23">
        <f t="shared" si="17"/>
        <v>18</v>
      </c>
      <c r="AL61" s="23">
        <f t="shared" si="17"/>
        <v>0</v>
      </c>
      <c r="AM61" s="23">
        <f t="shared" si="17"/>
        <v>0</v>
      </c>
      <c r="AN61" s="23">
        <f t="shared" si="17"/>
        <v>147</v>
      </c>
      <c r="AO61" s="23">
        <f t="shared" si="17"/>
        <v>19</v>
      </c>
      <c r="AP61" s="23">
        <f t="shared" si="17"/>
        <v>307</v>
      </c>
      <c r="AR61" s="26"/>
      <c r="AS61" s="23">
        <f>SUM(AS56:AS59)</f>
        <v>182</v>
      </c>
      <c r="AT61" s="23">
        <f t="shared" ref="AT61:BA61" si="18">SUM(AT56:AT59)</f>
        <v>105</v>
      </c>
      <c r="AU61" s="23">
        <f t="shared" si="18"/>
        <v>83</v>
      </c>
      <c r="AV61" s="23">
        <f t="shared" si="18"/>
        <v>67</v>
      </c>
      <c r="AW61" s="23">
        <f t="shared" si="18"/>
        <v>28</v>
      </c>
      <c r="AX61" s="23">
        <f t="shared" si="18"/>
        <v>83</v>
      </c>
      <c r="AY61" s="23">
        <f t="shared" si="18"/>
        <v>84</v>
      </c>
      <c r="AZ61" s="23">
        <f t="shared" si="18"/>
        <v>166</v>
      </c>
      <c r="BA61" s="23">
        <f t="shared" si="18"/>
        <v>307</v>
      </c>
    </row>
    <row r="62" spans="1:65" x14ac:dyDescent="0.25">
      <c r="B62" s="27"/>
    </row>
    <row r="63" spans="1:65" x14ac:dyDescent="0.25">
      <c r="B63" s="26" t="s">
        <v>104</v>
      </c>
      <c r="C63" s="23">
        <f t="shared" ref="C63:Q63" si="19">C56*100/C$61</f>
        <v>55.555555555555557</v>
      </c>
      <c r="D63" s="23">
        <f t="shared" si="19"/>
        <v>41.176470588235297</v>
      </c>
      <c r="E63" s="23">
        <f t="shared" si="19"/>
        <v>66.666666666666671</v>
      </c>
      <c r="F63" s="23">
        <f t="shared" si="19"/>
        <v>52.5</v>
      </c>
      <c r="G63" s="23">
        <f t="shared" si="19"/>
        <v>75</v>
      </c>
      <c r="H63" s="23">
        <f t="shared" si="19"/>
        <v>95.652173913043484</v>
      </c>
      <c r="I63" s="23">
        <f t="shared" si="19"/>
        <v>33.333333333333336</v>
      </c>
      <c r="J63" s="23">
        <f t="shared" si="19"/>
        <v>84.615384615384613</v>
      </c>
      <c r="K63" s="23">
        <f t="shared" si="19"/>
        <v>100</v>
      </c>
      <c r="L63" s="23">
        <f t="shared" si="19"/>
        <v>100</v>
      </c>
      <c r="M63" s="23">
        <f t="shared" si="19"/>
        <v>100</v>
      </c>
      <c r="N63" s="23">
        <f t="shared" si="19"/>
        <v>0</v>
      </c>
      <c r="O63" s="23">
        <f t="shared" si="19"/>
        <v>92.307692307692307</v>
      </c>
      <c r="P63" s="23">
        <f t="shared" si="19"/>
        <v>94.594594594594597</v>
      </c>
      <c r="Q63" s="23">
        <f t="shared" si="19"/>
        <v>50</v>
      </c>
      <c r="R63" s="23">
        <v>0</v>
      </c>
      <c r="S63" s="23">
        <f t="shared" ref="S63:T66" si="20">S56*100/S$61</f>
        <v>84.615384615384613</v>
      </c>
      <c r="T63" s="23">
        <f t="shared" si="20"/>
        <v>100</v>
      </c>
      <c r="U63" s="23">
        <v>0</v>
      </c>
      <c r="V63" s="23">
        <v>0</v>
      </c>
      <c r="W63" s="23">
        <f>W56*100/W$61</f>
        <v>66.666666666666671</v>
      </c>
      <c r="X63" s="23">
        <v>0</v>
      </c>
      <c r="Y63" s="23">
        <f t="shared" ref="Y63:AD66" si="21">Y56*100/Y$61</f>
        <v>78.571428571428569</v>
      </c>
      <c r="Z63" s="23">
        <f t="shared" si="21"/>
        <v>36</v>
      </c>
      <c r="AA63" s="23">
        <f t="shared" si="21"/>
        <v>44.444444444444443</v>
      </c>
      <c r="AB63" s="23">
        <f t="shared" si="21"/>
        <v>61.53846153846154</v>
      </c>
      <c r="AC63" s="23">
        <f t="shared" si="21"/>
        <v>92.857142857142861</v>
      </c>
      <c r="AD63" s="23">
        <f t="shared" si="21"/>
        <v>76.470588235294116</v>
      </c>
      <c r="AE63" s="23">
        <v>0</v>
      </c>
      <c r="AF63" s="23">
        <f t="shared" ref="AF63:AK66" si="22">AF56*100/AF$61</f>
        <v>81.818181818181813</v>
      </c>
      <c r="AG63" s="23">
        <f t="shared" si="22"/>
        <v>0</v>
      </c>
      <c r="AH63" s="23">
        <f t="shared" si="22"/>
        <v>70.370370370370367</v>
      </c>
      <c r="AI63" s="23">
        <f t="shared" si="22"/>
        <v>74</v>
      </c>
      <c r="AJ63" s="23">
        <f t="shared" si="22"/>
        <v>87.5</v>
      </c>
      <c r="AK63" s="23">
        <f t="shared" si="22"/>
        <v>5.5555555555555554</v>
      </c>
      <c r="AL63" s="23">
        <v>0</v>
      </c>
      <c r="AM63" s="23">
        <v>0</v>
      </c>
      <c r="AN63" s="23">
        <f t="shared" ref="AN63:AP66" si="23">AN56*100/AN$61</f>
        <v>80.952380952380949</v>
      </c>
      <c r="AO63" s="23">
        <f t="shared" si="23"/>
        <v>100</v>
      </c>
      <c r="AP63" s="23">
        <f t="shared" si="23"/>
        <v>85.016286644951137</v>
      </c>
      <c r="AR63" s="28" t="s">
        <v>104</v>
      </c>
      <c r="AS63" s="22">
        <f t="shared" ref="AS63:BA63" si="24">AS56*100/AS$61</f>
        <v>67.582417582417577</v>
      </c>
      <c r="AT63" s="22">
        <f t="shared" si="24"/>
        <v>89.523809523809518</v>
      </c>
      <c r="AU63" s="22">
        <f t="shared" si="24"/>
        <v>61.445783132530117</v>
      </c>
      <c r="AV63" s="22">
        <f t="shared" si="24"/>
        <v>61.194029850746269</v>
      </c>
      <c r="AW63" s="22">
        <f t="shared" si="24"/>
        <v>78.571428571428569</v>
      </c>
      <c r="AX63" s="22">
        <f t="shared" si="24"/>
        <v>68.674698795180717</v>
      </c>
      <c r="AY63" s="22">
        <f t="shared" si="24"/>
        <v>61.904761904761905</v>
      </c>
      <c r="AZ63" s="22">
        <f t="shared" si="24"/>
        <v>83.132530120481931</v>
      </c>
      <c r="BA63" s="22">
        <f t="shared" si="24"/>
        <v>85.016286644951137</v>
      </c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x14ac:dyDescent="0.25">
      <c r="B64" s="26" t="s">
        <v>105</v>
      </c>
      <c r="C64" s="23">
        <f t="shared" ref="C64:Q64" si="25">C57*100/C$61</f>
        <v>44.444444444444443</v>
      </c>
      <c r="D64" s="23">
        <f t="shared" si="25"/>
        <v>58.823529411764703</v>
      </c>
      <c r="E64" s="23">
        <f t="shared" si="25"/>
        <v>0</v>
      </c>
      <c r="F64" s="23">
        <f t="shared" si="25"/>
        <v>40</v>
      </c>
      <c r="G64" s="23">
        <f t="shared" si="25"/>
        <v>25</v>
      </c>
      <c r="H64" s="23">
        <f t="shared" si="25"/>
        <v>4.3478260869565215</v>
      </c>
      <c r="I64" s="23">
        <f t="shared" si="25"/>
        <v>66.666666666666671</v>
      </c>
      <c r="J64" s="23">
        <f t="shared" si="25"/>
        <v>15.384615384615385</v>
      </c>
      <c r="K64" s="23">
        <f t="shared" si="25"/>
        <v>0</v>
      </c>
      <c r="L64" s="23">
        <f t="shared" si="25"/>
        <v>0</v>
      </c>
      <c r="M64" s="23">
        <f t="shared" si="25"/>
        <v>0</v>
      </c>
      <c r="N64" s="23">
        <f t="shared" si="25"/>
        <v>40</v>
      </c>
      <c r="O64" s="23">
        <f t="shared" si="25"/>
        <v>7.6923076923076925</v>
      </c>
      <c r="P64" s="23">
        <f t="shared" si="25"/>
        <v>5.4054054054054053</v>
      </c>
      <c r="Q64" s="23">
        <f t="shared" si="25"/>
        <v>0</v>
      </c>
      <c r="R64" s="23">
        <v>0</v>
      </c>
      <c r="S64" s="23">
        <f t="shared" si="20"/>
        <v>15.384615384615385</v>
      </c>
      <c r="T64" s="23">
        <f t="shared" si="20"/>
        <v>0</v>
      </c>
      <c r="U64" s="23">
        <v>0</v>
      </c>
      <c r="V64" s="23">
        <v>0</v>
      </c>
      <c r="W64" s="23">
        <f>W57*100/W$61</f>
        <v>13.333333333333334</v>
      </c>
      <c r="X64" s="23">
        <v>0</v>
      </c>
      <c r="Y64" s="23">
        <f t="shared" si="21"/>
        <v>7.1428571428571432</v>
      </c>
      <c r="Z64" s="23">
        <f t="shared" si="21"/>
        <v>52</v>
      </c>
      <c r="AA64" s="23">
        <f t="shared" si="21"/>
        <v>55.555555555555557</v>
      </c>
      <c r="AB64" s="23">
        <f t="shared" si="21"/>
        <v>38.46153846153846</v>
      </c>
      <c r="AC64" s="23">
        <f t="shared" si="21"/>
        <v>0</v>
      </c>
      <c r="AD64" s="23">
        <f t="shared" si="21"/>
        <v>17.647058823529413</v>
      </c>
      <c r="AE64" s="23">
        <v>0</v>
      </c>
      <c r="AF64" s="23">
        <f t="shared" si="22"/>
        <v>18.181818181818183</v>
      </c>
      <c r="AG64" s="23">
        <f t="shared" si="22"/>
        <v>50</v>
      </c>
      <c r="AH64" s="23">
        <f t="shared" si="22"/>
        <v>23.456790123456791</v>
      </c>
      <c r="AI64" s="23">
        <f t="shared" si="22"/>
        <v>22</v>
      </c>
      <c r="AJ64" s="23">
        <f t="shared" si="22"/>
        <v>12.5</v>
      </c>
      <c r="AK64" s="23">
        <f t="shared" si="22"/>
        <v>83.333333333333329</v>
      </c>
      <c r="AL64" s="23">
        <v>0</v>
      </c>
      <c r="AM64" s="23">
        <v>0</v>
      </c>
      <c r="AN64" s="23">
        <f t="shared" si="23"/>
        <v>6.1224489795918364</v>
      </c>
      <c r="AO64" s="23">
        <f t="shared" si="23"/>
        <v>0</v>
      </c>
      <c r="AP64" s="23">
        <f t="shared" si="23"/>
        <v>6.8403908794788277</v>
      </c>
      <c r="AR64" s="28" t="s">
        <v>105</v>
      </c>
      <c r="AS64" s="22">
        <f t="shared" ref="AS64:BA64" si="26">AS57*100/AS$61</f>
        <v>28.571428571428573</v>
      </c>
      <c r="AT64" s="22">
        <f t="shared" si="26"/>
        <v>6.666666666666667</v>
      </c>
      <c r="AU64" s="22">
        <f t="shared" si="26"/>
        <v>22.891566265060241</v>
      </c>
      <c r="AV64" s="22">
        <f t="shared" si="26"/>
        <v>37.313432835820898</v>
      </c>
      <c r="AW64" s="22">
        <f t="shared" si="26"/>
        <v>17.857142857142858</v>
      </c>
      <c r="AX64" s="22">
        <f t="shared" si="26"/>
        <v>24.096385542168676</v>
      </c>
      <c r="AY64" s="22">
        <f t="shared" si="26"/>
        <v>33.333333333333336</v>
      </c>
      <c r="AZ64" s="22">
        <f t="shared" si="26"/>
        <v>5.4216867469879517</v>
      </c>
      <c r="BA64" s="22">
        <f t="shared" si="26"/>
        <v>6.8403908794788277</v>
      </c>
      <c r="BE64" s="20"/>
      <c r="BF64" s="20"/>
      <c r="BG64" s="20"/>
      <c r="BH64" s="20"/>
      <c r="BI64" s="20"/>
      <c r="BJ64" s="20"/>
      <c r="BK64" s="20"/>
      <c r="BL64" s="20"/>
      <c r="BM64" s="20"/>
    </row>
    <row r="65" spans="2:65" x14ac:dyDescent="0.25">
      <c r="B65" s="26" t="s">
        <v>106</v>
      </c>
      <c r="C65" s="23">
        <f t="shared" ref="C65:Q65" si="27">C58*100/C$61</f>
        <v>0</v>
      </c>
      <c r="D65" s="23">
        <f t="shared" si="27"/>
        <v>0</v>
      </c>
      <c r="E65" s="23">
        <f t="shared" si="27"/>
        <v>33.333333333333336</v>
      </c>
      <c r="F65" s="23">
        <f t="shared" si="27"/>
        <v>7.5</v>
      </c>
      <c r="G65" s="23">
        <f t="shared" si="27"/>
        <v>0</v>
      </c>
      <c r="H65" s="23">
        <f t="shared" si="27"/>
        <v>0</v>
      </c>
      <c r="I65" s="23">
        <f t="shared" si="27"/>
        <v>0</v>
      </c>
      <c r="J65" s="23">
        <f t="shared" si="27"/>
        <v>0</v>
      </c>
      <c r="K65" s="23">
        <f t="shared" si="27"/>
        <v>0</v>
      </c>
      <c r="L65" s="23">
        <f t="shared" si="27"/>
        <v>0</v>
      </c>
      <c r="M65" s="23">
        <f t="shared" si="27"/>
        <v>0</v>
      </c>
      <c r="N65" s="23">
        <f t="shared" si="27"/>
        <v>0</v>
      </c>
      <c r="O65" s="23">
        <f t="shared" si="27"/>
        <v>0</v>
      </c>
      <c r="P65" s="23">
        <f t="shared" si="27"/>
        <v>0</v>
      </c>
      <c r="Q65" s="23">
        <f t="shared" si="27"/>
        <v>50</v>
      </c>
      <c r="R65" s="23">
        <v>0</v>
      </c>
      <c r="S65" s="23">
        <f t="shared" si="20"/>
        <v>0</v>
      </c>
      <c r="T65" s="23">
        <f t="shared" si="20"/>
        <v>0</v>
      </c>
      <c r="U65" s="23">
        <v>0</v>
      </c>
      <c r="V65" s="23">
        <v>0</v>
      </c>
      <c r="W65" s="23">
        <f>W58*100/W$61</f>
        <v>20</v>
      </c>
      <c r="X65" s="23">
        <v>0</v>
      </c>
      <c r="Y65" s="23">
        <f t="shared" si="21"/>
        <v>0</v>
      </c>
      <c r="Z65" s="23">
        <f t="shared" si="21"/>
        <v>12</v>
      </c>
      <c r="AA65" s="23">
        <f t="shared" si="21"/>
        <v>0</v>
      </c>
      <c r="AB65" s="23">
        <f t="shared" si="21"/>
        <v>0</v>
      </c>
      <c r="AC65" s="23">
        <f t="shared" si="21"/>
        <v>0</v>
      </c>
      <c r="AD65" s="23">
        <f t="shared" si="21"/>
        <v>5.882352941176471</v>
      </c>
      <c r="AE65" s="23">
        <v>0</v>
      </c>
      <c r="AF65" s="23">
        <f t="shared" si="22"/>
        <v>0</v>
      </c>
      <c r="AG65" s="23">
        <f t="shared" si="22"/>
        <v>50</v>
      </c>
      <c r="AH65" s="23">
        <f t="shared" si="22"/>
        <v>0</v>
      </c>
      <c r="AI65" s="23">
        <f t="shared" si="22"/>
        <v>4</v>
      </c>
      <c r="AJ65" s="23">
        <f t="shared" si="22"/>
        <v>0</v>
      </c>
      <c r="AK65" s="23">
        <f t="shared" si="22"/>
        <v>0</v>
      </c>
      <c r="AL65" s="23">
        <v>0</v>
      </c>
      <c r="AM65" s="23">
        <v>0</v>
      </c>
      <c r="AN65" s="23">
        <f t="shared" si="23"/>
        <v>8.1632653061224492</v>
      </c>
      <c r="AO65" s="23">
        <f t="shared" si="23"/>
        <v>0</v>
      </c>
      <c r="AP65" s="23">
        <f t="shared" si="23"/>
        <v>2.9315960912052117</v>
      </c>
      <c r="AR65" s="28" t="s">
        <v>106</v>
      </c>
      <c r="AS65" s="22">
        <f t="shared" ref="AS65:BA65" si="28">AS58*100/AS$61</f>
        <v>2.197802197802198</v>
      </c>
      <c r="AT65" s="22">
        <f t="shared" si="28"/>
        <v>3.8095238095238093</v>
      </c>
      <c r="AU65" s="22">
        <f t="shared" si="28"/>
        <v>10.843373493975903</v>
      </c>
      <c r="AV65" s="22">
        <f t="shared" si="28"/>
        <v>0</v>
      </c>
      <c r="AW65" s="22">
        <f t="shared" si="28"/>
        <v>3.5714285714285716</v>
      </c>
      <c r="AX65" s="22">
        <f t="shared" si="28"/>
        <v>1.2048192771084338</v>
      </c>
      <c r="AY65" s="22">
        <f t="shared" si="28"/>
        <v>2.3809523809523809</v>
      </c>
      <c r="AZ65" s="22">
        <f t="shared" si="28"/>
        <v>7.2289156626506026</v>
      </c>
      <c r="BA65" s="22">
        <f t="shared" si="28"/>
        <v>2.9315960912052117</v>
      </c>
      <c r="BE65" s="20"/>
      <c r="BF65" s="20"/>
      <c r="BG65" s="20"/>
      <c r="BH65" s="20"/>
      <c r="BI65" s="20"/>
      <c r="BJ65" s="20"/>
      <c r="BK65" s="20"/>
      <c r="BL65" s="20"/>
      <c r="BM65" s="20"/>
    </row>
    <row r="66" spans="2:65" x14ac:dyDescent="0.25">
      <c r="B66" s="26" t="s">
        <v>107</v>
      </c>
      <c r="C66" s="23">
        <f t="shared" ref="C66:Q66" si="29">C59*100/C$61</f>
        <v>0</v>
      </c>
      <c r="D66" s="23">
        <f t="shared" si="29"/>
        <v>0</v>
      </c>
      <c r="E66" s="23">
        <f t="shared" si="29"/>
        <v>0</v>
      </c>
      <c r="F66" s="23">
        <f t="shared" si="29"/>
        <v>0</v>
      </c>
      <c r="G66" s="23">
        <f t="shared" si="29"/>
        <v>0</v>
      </c>
      <c r="H66" s="23">
        <f t="shared" si="29"/>
        <v>0</v>
      </c>
      <c r="I66" s="23">
        <f t="shared" si="29"/>
        <v>0</v>
      </c>
      <c r="J66" s="23">
        <f t="shared" si="29"/>
        <v>0</v>
      </c>
      <c r="K66" s="23">
        <f t="shared" si="29"/>
        <v>0</v>
      </c>
      <c r="L66" s="23">
        <f t="shared" si="29"/>
        <v>0</v>
      </c>
      <c r="M66" s="23">
        <f t="shared" si="29"/>
        <v>0</v>
      </c>
      <c r="N66" s="23">
        <f t="shared" si="29"/>
        <v>60</v>
      </c>
      <c r="O66" s="23">
        <f t="shared" si="29"/>
        <v>0</v>
      </c>
      <c r="P66" s="23">
        <f t="shared" si="29"/>
        <v>0</v>
      </c>
      <c r="Q66" s="23">
        <f t="shared" si="29"/>
        <v>0</v>
      </c>
      <c r="R66" s="23">
        <v>0</v>
      </c>
      <c r="S66" s="23">
        <f t="shared" si="20"/>
        <v>0</v>
      </c>
      <c r="T66" s="23">
        <f t="shared" si="20"/>
        <v>0</v>
      </c>
      <c r="U66" s="23">
        <v>0</v>
      </c>
      <c r="V66" s="23">
        <v>0</v>
      </c>
      <c r="W66" s="23">
        <f>W59*100/W$61</f>
        <v>0</v>
      </c>
      <c r="X66" s="23">
        <v>0</v>
      </c>
      <c r="Y66" s="23">
        <f t="shared" si="21"/>
        <v>14.285714285714286</v>
      </c>
      <c r="Z66" s="23">
        <f t="shared" si="21"/>
        <v>0</v>
      </c>
      <c r="AA66" s="23">
        <f t="shared" si="21"/>
        <v>0</v>
      </c>
      <c r="AB66" s="23">
        <f t="shared" si="21"/>
        <v>0</v>
      </c>
      <c r="AC66" s="23">
        <f t="shared" si="21"/>
        <v>7.1428571428571432</v>
      </c>
      <c r="AD66" s="23">
        <f t="shared" si="21"/>
        <v>0</v>
      </c>
      <c r="AE66" s="23">
        <v>0</v>
      </c>
      <c r="AF66" s="23">
        <f t="shared" si="22"/>
        <v>0</v>
      </c>
      <c r="AG66" s="23">
        <f t="shared" si="22"/>
        <v>0</v>
      </c>
      <c r="AH66" s="23">
        <f t="shared" si="22"/>
        <v>6.1728395061728394</v>
      </c>
      <c r="AI66" s="23">
        <f t="shared" si="22"/>
        <v>0</v>
      </c>
      <c r="AJ66" s="23">
        <f t="shared" si="22"/>
        <v>0</v>
      </c>
      <c r="AK66" s="23">
        <f t="shared" si="22"/>
        <v>11.111111111111111</v>
      </c>
      <c r="AL66" s="23">
        <v>0</v>
      </c>
      <c r="AM66" s="23">
        <v>0</v>
      </c>
      <c r="AN66" s="23">
        <f t="shared" si="23"/>
        <v>4.7619047619047619</v>
      </c>
      <c r="AO66" s="23">
        <f t="shared" si="23"/>
        <v>0</v>
      </c>
      <c r="AP66" s="23">
        <f t="shared" si="23"/>
        <v>5.2117263843648205</v>
      </c>
      <c r="AR66" s="28" t="s">
        <v>107</v>
      </c>
      <c r="AS66" s="22">
        <f t="shared" ref="AS66:BA66" si="30">AS59*100/AS$61</f>
        <v>1.6483516483516483</v>
      </c>
      <c r="AT66" s="22">
        <f t="shared" si="30"/>
        <v>0</v>
      </c>
      <c r="AU66" s="22">
        <f t="shared" si="30"/>
        <v>4.8192771084337354</v>
      </c>
      <c r="AV66" s="22">
        <f t="shared" si="30"/>
        <v>1.4925373134328359</v>
      </c>
      <c r="AW66" s="22">
        <f t="shared" si="30"/>
        <v>0</v>
      </c>
      <c r="AX66" s="22">
        <f t="shared" si="30"/>
        <v>6.024096385542169</v>
      </c>
      <c r="AY66" s="22">
        <f t="shared" si="30"/>
        <v>2.3809523809523809</v>
      </c>
      <c r="AZ66" s="22">
        <f t="shared" si="30"/>
        <v>4.2168674698795181</v>
      </c>
      <c r="BA66" s="22">
        <f t="shared" si="30"/>
        <v>5.2117263843648205</v>
      </c>
      <c r="BE66" s="20"/>
      <c r="BF66" s="20"/>
      <c r="BG66" s="20"/>
      <c r="BH66" s="20"/>
      <c r="BI66" s="20"/>
      <c r="BJ66" s="20"/>
      <c r="BK66" s="20"/>
      <c r="BL66" s="20"/>
      <c r="BM66" s="20"/>
    </row>
    <row r="67" spans="2:65" x14ac:dyDescent="0.25">
      <c r="B67" s="26"/>
      <c r="AR67" s="26"/>
      <c r="AT67" s="20"/>
      <c r="AU67" s="20"/>
      <c r="AV67" s="20"/>
      <c r="AW67" s="20"/>
      <c r="AX67" s="20"/>
      <c r="AY67" s="20"/>
      <c r="AZ67" s="20"/>
      <c r="BA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2:65" x14ac:dyDescent="0.25">
      <c r="B68" s="26"/>
      <c r="C68" s="23">
        <f>SUM(C63:C67)</f>
        <v>100</v>
      </c>
      <c r="D68" s="23">
        <f t="shared" ref="D68:J68" si="31">SUM(D63:D67)</f>
        <v>100</v>
      </c>
      <c r="E68" s="23">
        <f t="shared" si="31"/>
        <v>100</v>
      </c>
      <c r="F68" s="23">
        <f t="shared" si="31"/>
        <v>100</v>
      </c>
      <c r="G68" s="23">
        <f t="shared" si="31"/>
        <v>100</v>
      </c>
      <c r="H68" s="23">
        <f t="shared" si="31"/>
        <v>100</v>
      </c>
      <c r="I68" s="23">
        <f t="shared" si="31"/>
        <v>100</v>
      </c>
      <c r="J68" s="23">
        <f t="shared" si="31"/>
        <v>100</v>
      </c>
      <c r="K68" s="23">
        <f>SUM(K63:K66)</f>
        <v>100</v>
      </c>
      <c r="L68" s="23">
        <f t="shared" ref="L68:AP68" si="32">SUM(L63:L66)</f>
        <v>100</v>
      </c>
      <c r="M68" s="23">
        <f t="shared" si="32"/>
        <v>100</v>
      </c>
      <c r="N68" s="23">
        <f t="shared" si="32"/>
        <v>100</v>
      </c>
      <c r="O68" s="23">
        <f t="shared" si="32"/>
        <v>100</v>
      </c>
      <c r="P68" s="23">
        <f t="shared" si="32"/>
        <v>100</v>
      </c>
      <c r="Q68" s="23">
        <f t="shared" si="32"/>
        <v>100</v>
      </c>
      <c r="R68" s="23">
        <f t="shared" si="32"/>
        <v>0</v>
      </c>
      <c r="S68" s="23">
        <f t="shared" si="32"/>
        <v>100</v>
      </c>
      <c r="T68" s="23">
        <f t="shared" si="32"/>
        <v>100</v>
      </c>
      <c r="U68" s="23">
        <f t="shared" si="32"/>
        <v>0</v>
      </c>
      <c r="V68" s="23">
        <f t="shared" si="32"/>
        <v>0</v>
      </c>
      <c r="W68" s="23">
        <f t="shared" si="32"/>
        <v>100</v>
      </c>
      <c r="X68" s="23">
        <f t="shared" si="32"/>
        <v>0</v>
      </c>
      <c r="Y68" s="23">
        <f t="shared" si="32"/>
        <v>100</v>
      </c>
      <c r="Z68" s="23">
        <f t="shared" si="32"/>
        <v>100</v>
      </c>
      <c r="AA68" s="23">
        <f t="shared" si="32"/>
        <v>100</v>
      </c>
      <c r="AB68" s="23">
        <f t="shared" si="32"/>
        <v>100</v>
      </c>
      <c r="AC68" s="23">
        <f t="shared" si="32"/>
        <v>100</v>
      </c>
      <c r="AD68" s="23">
        <f t="shared" si="32"/>
        <v>100</v>
      </c>
      <c r="AE68" s="23">
        <f t="shared" si="32"/>
        <v>0</v>
      </c>
      <c r="AF68" s="23">
        <f t="shared" si="32"/>
        <v>100</v>
      </c>
      <c r="AG68" s="23">
        <f t="shared" si="32"/>
        <v>100</v>
      </c>
      <c r="AH68" s="23">
        <f t="shared" si="32"/>
        <v>100</v>
      </c>
      <c r="AI68" s="23">
        <f t="shared" si="32"/>
        <v>100</v>
      </c>
      <c r="AJ68" s="23">
        <f t="shared" si="32"/>
        <v>100</v>
      </c>
      <c r="AK68" s="23">
        <f t="shared" si="32"/>
        <v>100</v>
      </c>
      <c r="AL68" s="23">
        <f t="shared" si="32"/>
        <v>0</v>
      </c>
      <c r="AM68" s="23">
        <f t="shared" si="32"/>
        <v>0</v>
      </c>
      <c r="AN68" s="23">
        <f t="shared" si="32"/>
        <v>100</v>
      </c>
      <c r="AO68" s="23">
        <f t="shared" si="32"/>
        <v>100</v>
      </c>
      <c r="AP68" s="23">
        <f t="shared" si="32"/>
        <v>100</v>
      </c>
      <c r="AR68" s="26"/>
      <c r="AS68" s="23">
        <f>SUM(AS63:AS67)</f>
        <v>100</v>
      </c>
      <c r="AT68" s="23">
        <f t="shared" ref="AT68:BA68" si="33">SUM(AT63:AT67)</f>
        <v>100</v>
      </c>
      <c r="AU68" s="23">
        <f t="shared" si="33"/>
        <v>100</v>
      </c>
      <c r="AV68" s="23">
        <f t="shared" si="33"/>
        <v>100</v>
      </c>
      <c r="AW68" s="23">
        <f t="shared" si="33"/>
        <v>100</v>
      </c>
      <c r="AX68" s="23">
        <f t="shared" si="33"/>
        <v>99.999999999999986</v>
      </c>
      <c r="AY68" s="23">
        <f t="shared" si="33"/>
        <v>100</v>
      </c>
      <c r="AZ68" s="23">
        <f t="shared" si="33"/>
        <v>100</v>
      </c>
      <c r="BA68" s="23">
        <f t="shared" si="33"/>
        <v>100</v>
      </c>
    </row>
    <row r="69" spans="2:65" x14ac:dyDescent="0.25">
      <c r="C69" s="23" t="s">
        <v>64</v>
      </c>
      <c r="D69" s="23" t="s">
        <v>0</v>
      </c>
      <c r="E69" s="23" t="s">
        <v>1</v>
      </c>
      <c r="F69" s="23" t="s">
        <v>2</v>
      </c>
      <c r="G69" s="23" t="s">
        <v>3</v>
      </c>
      <c r="H69" s="23" t="s">
        <v>4</v>
      </c>
      <c r="I69" s="23" t="s">
        <v>5</v>
      </c>
      <c r="J69" s="23" t="s">
        <v>6</v>
      </c>
      <c r="K69" s="23" t="s">
        <v>7</v>
      </c>
      <c r="L69" s="23" t="s">
        <v>8</v>
      </c>
      <c r="M69" s="23" t="s">
        <v>9</v>
      </c>
      <c r="N69" s="23" t="s">
        <v>10</v>
      </c>
      <c r="O69" s="23" t="s">
        <v>11</v>
      </c>
      <c r="P69" s="23" t="s">
        <v>12</v>
      </c>
      <c r="Q69" s="23" t="s">
        <v>13</v>
      </c>
      <c r="R69" s="23" t="s">
        <v>14</v>
      </c>
      <c r="S69" s="23" t="s">
        <v>15</v>
      </c>
      <c r="T69" s="23" t="s">
        <v>16</v>
      </c>
      <c r="U69" s="23" t="s">
        <v>17</v>
      </c>
      <c r="V69" s="23" t="s">
        <v>18</v>
      </c>
      <c r="W69" s="23" t="s">
        <v>19</v>
      </c>
      <c r="X69" s="23" t="s">
        <v>20</v>
      </c>
      <c r="Y69" s="23" t="s">
        <v>21</v>
      </c>
      <c r="Z69" s="23" t="s">
        <v>22</v>
      </c>
      <c r="AA69" s="23" t="s">
        <v>23</v>
      </c>
      <c r="AB69" s="23" t="s">
        <v>24</v>
      </c>
      <c r="AC69" s="23" t="s">
        <v>25</v>
      </c>
      <c r="AD69" s="23" t="s">
        <v>26</v>
      </c>
      <c r="AE69" s="23" t="s">
        <v>27</v>
      </c>
      <c r="AF69" s="23" t="s">
        <v>28</v>
      </c>
      <c r="AG69" s="23" t="s">
        <v>29</v>
      </c>
      <c r="AH69" s="23" t="s">
        <v>30</v>
      </c>
      <c r="AI69" s="23" t="s">
        <v>31</v>
      </c>
      <c r="AJ69" s="23" t="s">
        <v>32</v>
      </c>
      <c r="AK69" s="23" t="s">
        <v>33</v>
      </c>
      <c r="AL69" s="23" t="s">
        <v>34</v>
      </c>
      <c r="AM69" s="23" t="s">
        <v>35</v>
      </c>
      <c r="AN69" s="23" t="s">
        <v>36</v>
      </c>
      <c r="AO69" s="23" t="s">
        <v>37</v>
      </c>
      <c r="AP69" s="23" t="s">
        <v>38</v>
      </c>
    </row>
    <row r="70" spans="2:65" x14ac:dyDescent="0.25">
      <c r="AS70" s="38" t="s">
        <v>135</v>
      </c>
      <c r="AT70" s="38"/>
      <c r="AU70" s="38"/>
      <c r="AV70" s="38"/>
      <c r="AW70" s="38"/>
      <c r="AX70" s="38"/>
      <c r="AY70" s="38"/>
      <c r="AZ70" s="38"/>
      <c r="BA70" s="38"/>
    </row>
    <row r="71" spans="2:65" x14ac:dyDescent="0.25">
      <c r="AS71" s="23">
        <v>1</v>
      </c>
      <c r="AT71" s="23">
        <v>2</v>
      </c>
      <c r="AU71" s="23">
        <v>3</v>
      </c>
      <c r="AV71" s="23">
        <v>4</v>
      </c>
      <c r="AW71" s="23">
        <v>5</v>
      </c>
      <c r="AX71" s="23">
        <v>6</v>
      </c>
      <c r="AY71" s="23">
        <v>7</v>
      </c>
      <c r="AZ71" s="23">
        <v>8</v>
      </c>
      <c r="BA71" s="23">
        <v>9</v>
      </c>
      <c r="BE71" s="20"/>
      <c r="BF71" s="20"/>
      <c r="BG71" s="20"/>
      <c r="BH71" s="20"/>
      <c r="BI71" s="20"/>
      <c r="BJ71" s="20"/>
      <c r="BK71" s="20"/>
      <c r="BL71" s="20"/>
      <c r="BM71" s="20"/>
    </row>
    <row r="72" spans="2:65" x14ac:dyDescent="0.25">
      <c r="BE72" s="20"/>
      <c r="BF72" s="20"/>
      <c r="BG72" s="20"/>
      <c r="BH72" s="20"/>
      <c r="BI72" s="20"/>
      <c r="BJ72" s="20"/>
      <c r="BK72" s="20"/>
      <c r="BL72" s="20"/>
      <c r="BM72" s="20"/>
    </row>
    <row r="73" spans="2:65" x14ac:dyDescent="0.25">
      <c r="BE73" s="20"/>
      <c r="BF73" s="20"/>
      <c r="BG73" s="20"/>
      <c r="BH73" s="20"/>
      <c r="BI73" s="20"/>
      <c r="BJ73" s="20"/>
      <c r="BK73" s="20"/>
      <c r="BL73" s="20"/>
      <c r="BM73" s="20"/>
    </row>
    <row r="74" spans="2:65" x14ac:dyDescent="0.25">
      <c r="BE74" s="20"/>
      <c r="BF74" s="20"/>
      <c r="BG74" s="20"/>
      <c r="BH74" s="20"/>
      <c r="BI74" s="20"/>
      <c r="BJ74" s="20"/>
      <c r="BK74" s="20"/>
      <c r="BL74" s="20"/>
      <c r="BM74" s="20"/>
    </row>
    <row r="75" spans="2:65" x14ac:dyDescent="0.25">
      <c r="BE75" s="20"/>
      <c r="BF75" s="20"/>
      <c r="BG75" s="20"/>
      <c r="BH75" s="20"/>
      <c r="BI75" s="20"/>
      <c r="BJ75" s="20"/>
      <c r="BK75" s="20"/>
      <c r="BL75" s="20"/>
      <c r="BM75" s="20"/>
    </row>
    <row r="76" spans="2:65" x14ac:dyDescent="0.25">
      <c r="BD76" s="20"/>
      <c r="BE76" s="21"/>
      <c r="BF76" s="21"/>
      <c r="BG76" s="21"/>
      <c r="BH76" s="21"/>
    </row>
    <row r="77" spans="2:65" x14ac:dyDescent="0.25">
      <c r="BD77" s="20"/>
      <c r="BE77" s="20"/>
      <c r="BF77" s="20"/>
      <c r="BG77" s="20"/>
      <c r="BH77" s="20"/>
    </row>
    <row r="79" spans="2:65" x14ac:dyDescent="0.25">
      <c r="BD79" s="20"/>
      <c r="BE79" s="20"/>
      <c r="BF79" s="20"/>
      <c r="BG79" s="20"/>
      <c r="BH79" s="20"/>
    </row>
    <row r="80" spans="2:65" x14ac:dyDescent="0.25">
      <c r="BD80" s="20"/>
      <c r="BE80" s="20"/>
      <c r="BF80" s="20"/>
      <c r="BG80" s="20"/>
      <c r="BH80" s="20"/>
    </row>
    <row r="81" spans="56:65" x14ac:dyDescent="0.25">
      <c r="BD81" s="20"/>
      <c r="BE81" s="20"/>
      <c r="BF81" s="20"/>
      <c r="BG81" s="20"/>
      <c r="BH81" s="20"/>
    </row>
    <row r="82" spans="56:65" x14ac:dyDescent="0.25">
      <c r="BD82" s="20"/>
      <c r="BE82" s="20"/>
      <c r="BF82" s="20"/>
      <c r="BG82" s="20"/>
      <c r="BH82" s="20"/>
    </row>
    <row r="83" spans="56:65" x14ac:dyDescent="0.25">
      <c r="BD83" s="20"/>
      <c r="BE83" s="20"/>
      <c r="BF83" s="20"/>
      <c r="BG83" s="20"/>
      <c r="BH83" s="20"/>
    </row>
    <row r="84" spans="56:65" x14ac:dyDescent="0.25">
      <c r="BD84" s="20"/>
      <c r="BE84" s="20"/>
      <c r="BF84" s="20"/>
      <c r="BG84" s="20"/>
      <c r="BH84" s="20"/>
    </row>
    <row r="85" spans="56:65" x14ac:dyDescent="0.25">
      <c r="BD85" s="20"/>
      <c r="BE85" s="20"/>
      <c r="BF85" s="20"/>
      <c r="BG85" s="20"/>
      <c r="BH85" s="20"/>
    </row>
    <row r="86" spans="56:65" x14ac:dyDescent="0.25">
      <c r="BD86" s="20"/>
      <c r="BE86" s="20"/>
      <c r="BF86" s="20"/>
      <c r="BG86" s="20"/>
      <c r="BH86" s="20"/>
    </row>
    <row r="87" spans="56:65" x14ac:dyDescent="0.25">
      <c r="BD87" s="20"/>
      <c r="BE87" s="20"/>
      <c r="BF87" s="20"/>
      <c r="BG87" s="20"/>
      <c r="BH87" s="20"/>
    </row>
    <row r="89" spans="56:65" x14ac:dyDescent="0.25">
      <c r="BE89" s="20"/>
      <c r="BF89" s="20"/>
      <c r="BG89" s="20"/>
      <c r="BH89" s="20"/>
      <c r="BI89" s="20"/>
      <c r="BJ89" s="20"/>
      <c r="BK89" s="20"/>
      <c r="BL89" s="20"/>
      <c r="BM89" s="20"/>
    </row>
    <row r="90" spans="56:65" x14ac:dyDescent="0.25">
      <c r="BE90" s="20"/>
      <c r="BF90" s="20"/>
      <c r="BG90" s="20"/>
      <c r="BH90" s="20"/>
      <c r="BI90" s="20"/>
      <c r="BJ90" s="20"/>
      <c r="BK90" s="20"/>
      <c r="BL90" s="20"/>
      <c r="BM90" s="20"/>
    </row>
    <row r="91" spans="56:65" x14ac:dyDescent="0.25">
      <c r="BE91" s="20"/>
      <c r="BF91" s="20"/>
      <c r="BG91" s="20"/>
      <c r="BH91" s="20"/>
      <c r="BI91" s="20"/>
      <c r="BJ91" s="20"/>
      <c r="BK91" s="20"/>
      <c r="BL91" s="20"/>
      <c r="BM91" s="20"/>
    </row>
    <row r="92" spans="56:65" x14ac:dyDescent="0.25">
      <c r="BE92" s="20"/>
      <c r="BF92" s="20"/>
      <c r="BG92" s="20"/>
      <c r="BH92" s="20"/>
      <c r="BI92" s="20"/>
      <c r="BJ92" s="20"/>
      <c r="BK92" s="20"/>
      <c r="BL92" s="20"/>
      <c r="BM92" s="20"/>
    </row>
    <row r="93" spans="56:65" x14ac:dyDescent="0.25">
      <c r="BE93" s="20"/>
      <c r="BF93" s="20"/>
      <c r="BG93" s="20"/>
      <c r="BH93" s="20"/>
      <c r="BI93" s="20"/>
      <c r="BJ93" s="20"/>
      <c r="BK93" s="20"/>
      <c r="BL93" s="20"/>
      <c r="BM93" s="20"/>
    </row>
  </sheetData>
  <sortState xmlns:xlrd2="http://schemas.microsoft.com/office/spreadsheetml/2017/richdata2" ref="BD79:BH87">
    <sortCondition descending="1" ref="BE79:BE87"/>
  </sortState>
  <mergeCells count="6">
    <mergeCell ref="AS5:BA5"/>
    <mergeCell ref="AS70:BA70"/>
    <mergeCell ref="A47:A50"/>
    <mergeCell ref="A25:A44"/>
    <mergeCell ref="A16:A21"/>
    <mergeCell ref="A6:A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P21"/>
  <sheetViews>
    <sheetView workbookViewId="0">
      <selection activeCell="D6" sqref="D6"/>
    </sheetView>
  </sheetViews>
  <sheetFormatPr defaultColWidth="8.85546875" defaultRowHeight="15" x14ac:dyDescent="0.25"/>
  <cols>
    <col min="2" max="2" width="17.85546875" customWidth="1"/>
    <col min="3" max="3" width="9" style="3" bestFit="1" customWidth="1"/>
    <col min="4" max="9" width="9" bestFit="1" customWidth="1"/>
    <col min="10" max="10" width="9" style="3" bestFit="1" customWidth="1"/>
    <col min="11" max="12" width="9.140625" bestFit="1" customWidth="1"/>
    <col min="13" max="19" width="9" bestFit="1" customWidth="1"/>
    <col min="20" max="20" width="9.140625" bestFit="1" customWidth="1"/>
    <col min="21" max="40" width="9" bestFit="1" customWidth="1"/>
    <col min="41" max="41" width="9.140625" bestFit="1" customWidth="1"/>
    <col min="42" max="42" width="9" bestFit="1" customWidth="1"/>
  </cols>
  <sheetData>
    <row r="2" spans="2:42" x14ac:dyDescent="0.25">
      <c r="C2" s="3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s="3" t="s">
        <v>73</v>
      </c>
      <c r="K2" t="s">
        <v>74</v>
      </c>
    </row>
    <row r="3" spans="2:42" x14ac:dyDescent="0.25">
      <c r="B3" s="1" t="s">
        <v>75</v>
      </c>
      <c r="C3" s="5">
        <v>0</v>
      </c>
      <c r="D3" s="6">
        <v>0</v>
      </c>
      <c r="E3" s="6">
        <v>8.7999999999999995E-2</v>
      </c>
      <c r="F3" s="6">
        <v>0</v>
      </c>
      <c r="G3" s="6">
        <v>0</v>
      </c>
      <c r="H3" s="6">
        <v>0</v>
      </c>
      <c r="I3" s="6">
        <v>0</v>
      </c>
      <c r="J3" s="5">
        <v>0</v>
      </c>
      <c r="K3" s="6">
        <v>0</v>
      </c>
    </row>
    <row r="4" spans="2:42" x14ac:dyDescent="0.25">
      <c r="B4" s="1" t="s">
        <v>76</v>
      </c>
      <c r="C4" s="5">
        <v>2.1999999999999999E-2</v>
      </c>
      <c r="D4" s="6">
        <v>3.7999999999999999E-2</v>
      </c>
      <c r="E4" s="6">
        <v>9.8901098901098897E-2</v>
      </c>
      <c r="F4" s="6">
        <v>0</v>
      </c>
      <c r="G4" s="6">
        <v>3.5714285714285712E-2</v>
      </c>
      <c r="H4" s="6">
        <v>1.2048192771084338E-2</v>
      </c>
      <c r="I4" s="6">
        <v>2.3809523809523808E-2</v>
      </c>
      <c r="J4" s="5">
        <v>7.1999999999999995E-2</v>
      </c>
      <c r="K4" s="6">
        <v>2.922077922077922E-2</v>
      </c>
    </row>
    <row r="5" spans="2:42" x14ac:dyDescent="0.25">
      <c r="B5" s="1" t="s">
        <v>77</v>
      </c>
      <c r="C5" s="5">
        <v>0.12</v>
      </c>
      <c r="D5" s="6">
        <v>2.8571428571428571E-2</v>
      </c>
      <c r="E5" s="6">
        <v>0.2087912087912088</v>
      </c>
      <c r="F5" s="6">
        <v>2.9411764705882353E-2</v>
      </c>
      <c r="G5" s="6">
        <v>0</v>
      </c>
      <c r="H5" s="6">
        <v>0.21686746987951808</v>
      </c>
      <c r="I5" s="6">
        <v>8.3333333333333329E-2</v>
      </c>
      <c r="J5" s="5">
        <v>0.03</v>
      </c>
      <c r="K5" s="6">
        <v>9.74025974025974E-3</v>
      </c>
    </row>
    <row r="6" spans="2:42" x14ac:dyDescent="0.25">
      <c r="B6" s="1" t="s">
        <v>78</v>
      </c>
      <c r="C6" s="5">
        <v>0.48799999999999999</v>
      </c>
      <c r="D6" s="6">
        <v>0.74299999999999999</v>
      </c>
      <c r="E6" s="6">
        <v>0.52747252747252749</v>
      </c>
      <c r="F6" s="6">
        <v>0.57352941176470584</v>
      </c>
      <c r="G6" s="6">
        <v>0.7142857142857143</v>
      </c>
      <c r="H6" s="6">
        <v>0.68674698795180722</v>
      </c>
      <c r="I6" s="6">
        <v>0.61904761904761907</v>
      </c>
      <c r="J6" s="5">
        <v>0.63900000000000001</v>
      </c>
      <c r="K6" s="6">
        <v>0.41558441558441561</v>
      </c>
    </row>
    <row r="7" spans="2:42" x14ac:dyDescent="0.25">
      <c r="B7" s="1" t="s">
        <v>79</v>
      </c>
      <c r="C7" s="5">
        <v>9.8000000000000004E-2</v>
      </c>
      <c r="D7" s="6">
        <v>0.10476190476190476</v>
      </c>
      <c r="E7" s="6">
        <v>1.098901098901099E-2</v>
      </c>
      <c r="F7" s="6">
        <v>1.4705882352941176E-2</v>
      </c>
      <c r="G7" s="6">
        <v>0</v>
      </c>
      <c r="H7" s="6">
        <v>0</v>
      </c>
      <c r="I7" s="6">
        <v>0</v>
      </c>
      <c r="J7" s="5">
        <v>6.0000000000000001E-3</v>
      </c>
      <c r="K7" s="6">
        <v>0.21103896103896103</v>
      </c>
    </row>
    <row r="8" spans="2:42" x14ac:dyDescent="0.25">
      <c r="B8" s="2" t="s">
        <v>80</v>
      </c>
      <c r="C8" s="5">
        <v>1.6E-2</v>
      </c>
      <c r="D8" s="6">
        <v>0</v>
      </c>
      <c r="E8" s="6">
        <v>0</v>
      </c>
      <c r="F8" s="6">
        <v>2.9411764705882353E-2</v>
      </c>
      <c r="G8" s="6">
        <v>7.1428571428571425E-2</v>
      </c>
      <c r="H8" s="6">
        <v>0</v>
      </c>
      <c r="I8" s="6">
        <v>0</v>
      </c>
      <c r="J8" s="5">
        <v>4.8000000000000001E-2</v>
      </c>
      <c r="K8" s="6">
        <v>8.4415584415584416E-2</v>
      </c>
    </row>
    <row r="9" spans="2:42" x14ac:dyDescent="0.25">
      <c r="B9" s="1" t="s">
        <v>81</v>
      </c>
      <c r="C9" s="5">
        <v>0.14199999999999999</v>
      </c>
      <c r="D9" s="6">
        <v>3.8095238095238099E-2</v>
      </c>
      <c r="E9" s="6">
        <v>0</v>
      </c>
      <c r="F9" s="6">
        <v>0.23529411764705882</v>
      </c>
      <c r="G9" s="6">
        <v>0.17857142857142858</v>
      </c>
      <c r="H9" s="6">
        <v>2.4096385542168676E-2</v>
      </c>
      <c r="I9" s="6">
        <v>0.20238095238095238</v>
      </c>
      <c r="J9" s="5">
        <v>6.0000000000000001E-3</v>
      </c>
      <c r="K9" s="6">
        <v>9.74025974025974E-3</v>
      </c>
    </row>
    <row r="10" spans="2:42" x14ac:dyDescent="0.25">
      <c r="B10" s="1" t="s">
        <v>101</v>
      </c>
      <c r="C10" s="5">
        <v>5.0000000000000001E-3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>
        <v>0</v>
      </c>
      <c r="K10" s="6">
        <v>0</v>
      </c>
    </row>
    <row r="11" spans="2:42" x14ac:dyDescent="0.25">
      <c r="B11" s="1" t="s">
        <v>82</v>
      </c>
      <c r="C11" s="5">
        <v>7.0999999999999994E-2</v>
      </c>
      <c r="D11" s="6">
        <v>4.7619047619047616E-2</v>
      </c>
      <c r="E11" s="6">
        <v>2.197802197802198E-2</v>
      </c>
      <c r="F11" s="6">
        <v>0</v>
      </c>
      <c r="G11" s="6">
        <v>0</v>
      </c>
      <c r="H11" s="6">
        <v>0</v>
      </c>
      <c r="I11" s="6">
        <v>0</v>
      </c>
      <c r="J11" s="5">
        <v>0.13900000000000001</v>
      </c>
      <c r="K11" s="6">
        <v>0.1396103896103896</v>
      </c>
    </row>
    <row r="12" spans="2:42" x14ac:dyDescent="0.25">
      <c r="B12" s="1" t="s">
        <v>83</v>
      </c>
      <c r="C12" s="5">
        <v>2.1999999999999999E-2</v>
      </c>
      <c r="D12" s="6">
        <v>0</v>
      </c>
      <c r="E12" s="6">
        <v>0</v>
      </c>
      <c r="F12" s="6">
        <v>0.10294117647058823</v>
      </c>
      <c r="G12" s="6">
        <v>0</v>
      </c>
      <c r="H12" s="6">
        <v>0</v>
      </c>
      <c r="I12" s="6">
        <v>4.7619047619047616E-2</v>
      </c>
      <c r="J12" s="5">
        <v>1.7999999999999999E-2</v>
      </c>
      <c r="K12" s="6">
        <v>4.9000000000000002E-2</v>
      </c>
    </row>
    <row r="13" spans="2:42" x14ac:dyDescent="0.25">
      <c r="B13" s="1" t="s">
        <v>84</v>
      </c>
      <c r="C13" s="5">
        <v>1.6E-2</v>
      </c>
      <c r="D13" s="6">
        <v>0</v>
      </c>
      <c r="E13" s="6">
        <v>4.3956043956043959E-2</v>
      </c>
      <c r="F13" s="6">
        <v>1.4705882352941176E-2</v>
      </c>
      <c r="G13" s="6">
        <v>0</v>
      </c>
      <c r="H13" s="6">
        <v>6.0240963855421686E-2</v>
      </c>
      <c r="I13" s="6">
        <v>2.3809523809523808E-2</v>
      </c>
      <c r="J13" s="5">
        <v>4.2000000000000003E-2</v>
      </c>
      <c r="K13" s="6">
        <v>5.1948051948051951E-2</v>
      </c>
    </row>
    <row r="15" spans="2:42" s="3" customFormat="1" x14ac:dyDescent="0.25">
      <c r="B15" s="4"/>
    </row>
    <row r="16" spans="2:42" s="15" customFormat="1" ht="15.75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2:42" s="15" customFormat="1" x14ac:dyDescent="0.25">
      <c r="B17" s="1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2:42" s="13" customFormat="1" x14ac:dyDescent="0.2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2:42" s="13" customFormat="1" x14ac:dyDescent="0.25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2:42" s="13" customFormat="1" ht="12.7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2:42" s="13" customFormat="1" x14ac:dyDescent="0.2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Occurrences</vt:lpstr>
      <vt:lpstr>Thalli_count</vt:lpstr>
      <vt:lpstr>genera % per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nello</cp:lastModifiedBy>
  <cp:lastPrinted>2020-06-16T11:43:54Z</cp:lastPrinted>
  <dcterms:created xsi:type="dcterms:W3CDTF">2020-03-05T11:22:02Z</dcterms:created>
  <dcterms:modified xsi:type="dcterms:W3CDTF">2021-01-12T14:17:52Z</dcterms:modified>
</cp:coreProperties>
</file>