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2"/>
  <workbookPr filterPrivacy="1"/>
  <xr:revisionPtr revIDLastSave="0" documentId="13_ncr:1_{4FC0A3D3-3718-483F-B934-F69AD85C7641}" xr6:coauthVersionLast="36" xr6:coauthVersionMax="36" xr10:uidLastSave="{00000000-0000-0000-0000-000000000000}"/>
  <bookViews>
    <workbookView xWindow="-120" yWindow="-120" windowWidth="20616" windowHeight="7872" xr2:uid="{00000000-000D-0000-FFFF-FFFF00000000}"/>
  </bookViews>
  <sheets>
    <sheet name="Sheet1" sheetId="1" r:id="rId1"/>
    <sheet name="tabella" sheetId="2" r:id="rId2"/>
  </sheets>
  <definedNames>
    <definedName name="_xlnm.Print_Area" localSheetId="1">Tabella4[#All]</definedName>
    <definedName name="Forme">Sheet1!$C$3:$C$50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I15" i="2"/>
  <c r="K15" i="2" s="1"/>
  <c r="G15" i="2"/>
  <c r="E11" i="2"/>
  <c r="I17" i="2" l="1"/>
  <c r="K17" i="2" s="1"/>
  <c r="G11" i="2"/>
  <c r="I11" i="2" s="1"/>
</calcChain>
</file>

<file path=xl/sharedStrings.xml><?xml version="1.0" encoding="utf-8"?>
<sst xmlns="http://schemas.openxmlformats.org/spreadsheetml/2006/main" count="99" uniqueCount="99">
  <si>
    <t>sample</t>
  </si>
  <si>
    <t>CMG 23</t>
  </si>
  <si>
    <t>Coccolithus pelagicus</t>
  </si>
  <si>
    <t>Braarudosphaera bigelowii</t>
  </si>
  <si>
    <t>Ericsonia sp.</t>
  </si>
  <si>
    <t>Ericsonia robusta</t>
  </si>
  <si>
    <t>Fasciculithus tympaniformis</t>
  </si>
  <si>
    <t>Gompholithus magnus</t>
  </si>
  <si>
    <t>Lithoptychius billii</t>
  </si>
  <si>
    <t>Lithoptychius pileatus</t>
  </si>
  <si>
    <t>Lithoptychius ulii</t>
  </si>
  <si>
    <t>Prinsius bisulcus</t>
  </si>
  <si>
    <t>Prinsius martini</t>
  </si>
  <si>
    <t>Sphenolithus moriformis</t>
  </si>
  <si>
    <t>Toweius pertusus</t>
  </si>
  <si>
    <t>Toweius spp.</t>
  </si>
  <si>
    <t>CMG 110</t>
  </si>
  <si>
    <t>CMG 136</t>
  </si>
  <si>
    <t>GMG 143</t>
  </si>
  <si>
    <t>CMG 149</t>
  </si>
  <si>
    <t>CMG 226</t>
  </si>
  <si>
    <t>CMG 233</t>
  </si>
  <si>
    <t>CMG 236</t>
  </si>
  <si>
    <t>CMG 238</t>
  </si>
  <si>
    <t>CMG 265</t>
  </si>
  <si>
    <t>CMG 500</t>
  </si>
  <si>
    <t>CMG 982</t>
  </si>
  <si>
    <t>CMG 1000</t>
  </si>
  <si>
    <t>CMG 1063</t>
  </si>
  <si>
    <t>CMG 1075</t>
  </si>
  <si>
    <t>CMG 1086</t>
  </si>
  <si>
    <t>CMG 1294</t>
  </si>
  <si>
    <t>CMG 1316</t>
  </si>
  <si>
    <t>CMG 1357</t>
  </si>
  <si>
    <t>CMG 1761</t>
  </si>
  <si>
    <t>CMG 1783</t>
  </si>
  <si>
    <t>CMG 1818</t>
  </si>
  <si>
    <t>CMG 1838</t>
  </si>
  <si>
    <t>CMG 1915</t>
  </si>
  <si>
    <t>CMG 2087</t>
  </si>
  <si>
    <t>CMG 2253</t>
  </si>
  <si>
    <t>CMG 2261</t>
  </si>
  <si>
    <t>CMG 2284</t>
  </si>
  <si>
    <t>CMG 2456</t>
  </si>
  <si>
    <t>CMG 2475</t>
  </si>
  <si>
    <t>CMG 2490</t>
  </si>
  <si>
    <t>CMG 2606</t>
  </si>
  <si>
    <t>CMG 2638</t>
  </si>
  <si>
    <t>CMG 2652</t>
  </si>
  <si>
    <t>CMG 2785</t>
  </si>
  <si>
    <t>CMG 2810</t>
  </si>
  <si>
    <t>CMG 2906</t>
  </si>
  <si>
    <t>CMG 3022</t>
  </si>
  <si>
    <t>CMG 3075</t>
  </si>
  <si>
    <t>CMG 3326</t>
  </si>
  <si>
    <t>CMG 3440</t>
  </si>
  <si>
    <t>CMG 3456</t>
  </si>
  <si>
    <t>CMG 3542</t>
  </si>
  <si>
    <t>CMG 3580</t>
  </si>
  <si>
    <t>CMG 3817</t>
  </si>
  <si>
    <t>CMG 3921</t>
  </si>
  <si>
    <t>CMG 4066</t>
  </si>
  <si>
    <t>Zygrhablithus bijugatus</t>
  </si>
  <si>
    <t>thickness</t>
  </si>
  <si>
    <t>Biorizzonte</t>
  </si>
  <si>
    <r>
      <t>29,2</t>
    </r>
    <r>
      <rPr>
        <sz val="11"/>
        <color theme="1"/>
        <rFont val="Calibri"/>
        <family val="2"/>
      </rPr>
      <t>±0,43</t>
    </r>
  </si>
  <si>
    <t>CMG2969-CMG2882</t>
  </si>
  <si>
    <t>CMG 2638-CMG 2606</t>
  </si>
  <si>
    <r>
      <t>26,17</t>
    </r>
    <r>
      <rPr>
        <sz val="11"/>
        <color theme="1"/>
        <rFont val="Calibri"/>
        <family val="2"/>
      </rPr>
      <t>±0,16</t>
    </r>
  </si>
  <si>
    <t>CMG 136-CMG 110</t>
  </si>
  <si>
    <r>
      <t>1,23</t>
    </r>
    <r>
      <rPr>
        <sz val="11"/>
        <color theme="1"/>
        <rFont val="Calibri"/>
        <family val="2"/>
      </rPr>
      <t>±0,13</t>
    </r>
  </si>
  <si>
    <r>
      <t>18,22</t>
    </r>
    <r>
      <rPr>
        <sz val="11"/>
        <color theme="1"/>
        <rFont val="Calibri"/>
        <family val="2"/>
      </rPr>
      <t>±0,10</t>
    </r>
  </si>
  <si>
    <t>CMG 1838-CMG 1818</t>
  </si>
  <si>
    <t>C&amp;K 1995</t>
  </si>
  <si>
    <t>Gradstein et al., (2012)</t>
  </si>
  <si>
    <r>
      <rPr>
        <b/>
        <sz val="11"/>
        <color theme="1"/>
        <rFont val="Calibri"/>
        <family val="2"/>
        <scheme val="minor"/>
      </rPr>
      <t xml:space="preserve">B </t>
    </r>
    <r>
      <rPr>
        <sz val="11"/>
        <color theme="1"/>
        <rFont val="Calibri"/>
        <family val="2"/>
        <scheme val="minor"/>
      </rPr>
      <t>Ortofragmine</t>
    </r>
  </si>
  <si>
    <r>
      <rPr>
        <b/>
        <sz val="11"/>
        <color theme="1"/>
        <rFont val="Calibri"/>
        <family val="2"/>
        <scheme val="minor"/>
      </rPr>
      <t xml:space="preserve">T </t>
    </r>
    <r>
      <rPr>
        <i/>
        <sz val="11"/>
        <color theme="1"/>
        <rFont val="Calibri"/>
        <family val="2"/>
        <scheme val="minor"/>
      </rPr>
      <t>Fasciculithus pileatus</t>
    </r>
  </si>
  <si>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Fasciculithus tympaniformis</t>
    </r>
  </si>
  <si>
    <t>Campione</t>
  </si>
  <si>
    <t>Profondità (m)</t>
  </si>
  <si>
    <r>
      <rPr>
        <b/>
        <sz val="11"/>
        <color theme="1"/>
        <rFont val="Calibri"/>
        <family val="2"/>
        <scheme val="minor"/>
      </rPr>
      <t>Bc?</t>
    </r>
    <r>
      <rPr>
        <i/>
        <sz val="11"/>
        <color theme="1"/>
        <rFont val="Calibri"/>
        <family val="2"/>
        <scheme val="minor"/>
      </rPr>
      <t xml:space="preserve"> Ericsonia robusta     </t>
    </r>
    <r>
      <rPr>
        <sz val="11"/>
        <color theme="1"/>
        <rFont val="Calibri"/>
        <family val="2"/>
        <scheme val="minor"/>
      </rPr>
      <t xml:space="preserve"> morfotipo A</t>
    </r>
  </si>
  <si>
    <t xml:space="preserve">Bomolithus </t>
  </si>
  <si>
    <t>Cretaceus forms</t>
  </si>
  <si>
    <t>Others forms</t>
  </si>
  <si>
    <t>Counted forms</t>
  </si>
  <si>
    <t xml:space="preserve">Chiasmolithus </t>
  </si>
  <si>
    <t>Cruciplacolithus</t>
  </si>
  <si>
    <r>
      <t xml:space="preserve">Fasciculithus </t>
    </r>
    <r>
      <rPr>
        <sz val="11"/>
        <color theme="1"/>
        <rFont val="Calibri"/>
        <family val="2"/>
        <scheme val="minor"/>
      </rPr>
      <t>base</t>
    </r>
  </si>
  <si>
    <r>
      <t>Fasciculithus</t>
    </r>
    <r>
      <rPr>
        <sz val="11"/>
        <color theme="1"/>
        <rFont val="Calibri"/>
        <family val="2"/>
        <scheme val="minor"/>
      </rPr>
      <t xml:space="preserve"> spp.</t>
    </r>
  </si>
  <si>
    <t xml:space="preserve">Neococcolithes </t>
  </si>
  <si>
    <t xml:space="preserve">Neochyastozygus </t>
  </si>
  <si>
    <t>Thoracosphaera</t>
  </si>
  <si>
    <r>
      <t>Toweius/Prinsius</t>
    </r>
    <r>
      <rPr>
        <sz val="11"/>
        <color theme="1"/>
        <rFont val="Calibri"/>
        <family val="2"/>
        <scheme val="minor"/>
      </rPr>
      <t xml:space="preserve"> transitional</t>
    </r>
  </si>
  <si>
    <r>
      <t>Ericsonia</t>
    </r>
    <r>
      <rPr>
        <b/>
        <sz val="11"/>
        <color rgb="FFFF0000"/>
        <rFont val="Calibri"/>
        <family val="2"/>
        <scheme val="minor"/>
      </rPr>
      <t xml:space="preserve"> (total) </t>
    </r>
  </si>
  <si>
    <r>
      <t xml:space="preserve">Prinsius  </t>
    </r>
    <r>
      <rPr>
        <b/>
        <sz val="11"/>
        <color rgb="FFFF0000"/>
        <rFont val="Calibri"/>
        <family val="2"/>
        <scheme val="minor"/>
      </rPr>
      <t xml:space="preserve">(total) </t>
    </r>
  </si>
  <si>
    <r>
      <t xml:space="preserve">Toweius </t>
    </r>
    <r>
      <rPr>
        <b/>
        <sz val="11"/>
        <color rgb="FFFF0000"/>
        <rFont val="Calibri"/>
        <family val="2"/>
        <scheme val="minor"/>
      </rPr>
      <t xml:space="preserve"> (total) </t>
    </r>
  </si>
  <si>
    <r>
      <t>Fasciculithus</t>
    </r>
    <r>
      <rPr>
        <b/>
        <sz val="11"/>
        <color rgb="FFFF0000"/>
        <rFont val="Calibri"/>
        <family val="2"/>
        <scheme val="minor"/>
      </rPr>
      <t xml:space="preserve"> s.l.  (total) </t>
    </r>
  </si>
  <si>
    <t>CMG 1000 B</t>
  </si>
  <si>
    <t>Relative abundance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</si>
</sst>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2"/>
      <color theme="1" tint="4.9989318521683403E-2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164" fontId="0" fillId="0" borderId="0" xfId="0" applyNumberFormat="1"/>
    <xf numFmtId="0" fontId="7" fillId="0" borderId="1" xfId="0" applyFont="1" applyFill="1" applyBorder="1" applyAlignment="1">
      <alignment horizontal="left" vertical="center"/>
    </xf>
    <xf numFmtId="0" fontId="0" fillId="0" borderId="2" xfId="0" applyFill="1" applyBorder="1"/>
    <xf numFmtId="0" fontId="0" fillId="0" borderId="1" xfId="0" applyFont="1" applyFill="1" applyBorder="1" applyAlignment="1">
      <alignment horizontal="right" vertical="center"/>
    </xf>
    <xf numFmtId="0" fontId="0" fillId="0" borderId="1" xfId="0" applyFont="1" applyFill="1" applyBorder="1"/>
    <xf numFmtId="0" fontId="5" fillId="0" borderId="3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wrapText="1"/>
    </xf>
    <xf numFmtId="0" fontId="0" fillId="0" borderId="7" xfId="0" applyFill="1" applyBorder="1"/>
    <xf numFmtId="0" fontId="0" fillId="0" borderId="8" xfId="0" applyFont="1" applyFill="1" applyBorder="1" applyAlignment="1">
      <alignment horizontal="left" vertical="center"/>
    </xf>
    <xf numFmtId="0" fontId="0" fillId="0" borderId="8" xfId="0" applyFont="1" applyFill="1" applyBorder="1" applyAlignment="1">
      <alignment horizontal="right" vertical="center"/>
    </xf>
    <xf numFmtId="0" fontId="0" fillId="0" borderId="8" xfId="0" applyFont="1" applyFill="1" applyBorder="1"/>
    <xf numFmtId="0" fontId="4" fillId="0" borderId="9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0" fontId="0" fillId="0" borderId="0" xfId="0" applyFont="1" applyFill="1" applyBorder="1"/>
    <xf numFmtId="0" fontId="5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wrapText="1"/>
    </xf>
    <xf numFmtId="0" fontId="8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/>
    <xf numFmtId="0" fontId="4" fillId="0" borderId="1" xfId="0" applyFont="1" applyBorder="1" applyAlignment="1">
      <alignment horizontal="center" textRotation="90"/>
    </xf>
    <xf numFmtId="0" fontId="9" fillId="0" borderId="1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textRotation="90"/>
    </xf>
    <xf numFmtId="0" fontId="10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 textRotation="90"/>
    </xf>
    <xf numFmtId="0" fontId="0" fillId="0" borderId="1" xfId="0" applyFill="1" applyBorder="1" applyAlignment="1">
      <alignment horizontal="center" textRotation="90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e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 tint="4.9989318521683403E-2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CC"/>
      <color rgb="FFFFFF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ella4" displayName="Tabella4" ref="A1:E5" totalsRowShown="0" headerRowDxfId="7" headerRowBorderDxfId="6" tableBorderDxfId="5" totalsRowBorderDxfId="4">
  <autoFilter ref="A1:E5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00000000-0010-0000-0000-000001000000}" name="Biorizzonte" dataDxfId="3"/>
    <tableColumn id="2" xr3:uid="{00000000-0010-0000-0000-000002000000}" name="Campione" dataDxfId="2"/>
    <tableColumn id="3" xr3:uid="{00000000-0010-0000-0000-000003000000}" name="Profondità (m)" dataDxfId="1"/>
    <tableColumn id="4" xr3:uid="{00000000-0010-0000-0000-000004000000}" name="C&amp;K 1995" dataDxfId="0"/>
    <tableColumn id="5" xr3:uid="{00000000-0010-0000-0000-000005000000}" name="Gradstein et al., (2012)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51"/>
  <sheetViews>
    <sheetView tabSelected="1" topLeftCell="A22" workbookViewId="0">
      <selection activeCell="H2" sqref="H2"/>
    </sheetView>
  </sheetViews>
  <sheetFormatPr defaultRowHeight="14.4" x14ac:dyDescent="0.3"/>
  <cols>
    <col min="1" max="1" width="11.44140625" customWidth="1"/>
    <col min="2" max="3" width="6.21875" customWidth="1"/>
    <col min="4" max="4" width="5.5546875" style="32" customWidth="1"/>
    <col min="5" max="33" width="5.5546875" customWidth="1"/>
  </cols>
  <sheetData>
    <row r="1" spans="1:33" ht="15.6" x14ac:dyDescent="0.3">
      <c r="A1" s="48" t="s">
        <v>98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</row>
    <row r="2" spans="1:33" ht="136.19999999999999" x14ac:dyDescent="0.3">
      <c r="A2" s="33" t="s">
        <v>0</v>
      </c>
      <c r="B2" s="33" t="s">
        <v>63</v>
      </c>
      <c r="C2" s="33" t="s">
        <v>84</v>
      </c>
      <c r="D2" s="34" t="s">
        <v>81</v>
      </c>
      <c r="E2" s="35" t="s">
        <v>3</v>
      </c>
      <c r="F2" s="35" t="s">
        <v>85</v>
      </c>
      <c r="G2" s="35" t="s">
        <v>2</v>
      </c>
      <c r="H2" s="35" t="s">
        <v>86</v>
      </c>
      <c r="I2" s="35" t="s">
        <v>4</v>
      </c>
      <c r="J2" s="35" t="s">
        <v>5</v>
      </c>
      <c r="K2" s="36" t="s">
        <v>93</v>
      </c>
      <c r="L2" s="35" t="s">
        <v>87</v>
      </c>
      <c r="M2" s="35" t="s">
        <v>88</v>
      </c>
      <c r="N2" s="35" t="s">
        <v>6</v>
      </c>
      <c r="O2" s="35" t="s">
        <v>7</v>
      </c>
      <c r="P2" s="35" t="s">
        <v>8</v>
      </c>
      <c r="Q2" s="35" t="s">
        <v>9</v>
      </c>
      <c r="R2" s="35" t="s">
        <v>10</v>
      </c>
      <c r="S2" s="36" t="s">
        <v>96</v>
      </c>
      <c r="T2" s="35" t="s">
        <v>89</v>
      </c>
      <c r="U2" s="35" t="s">
        <v>90</v>
      </c>
      <c r="V2" s="35" t="s">
        <v>11</v>
      </c>
      <c r="W2" s="35" t="s">
        <v>12</v>
      </c>
      <c r="X2" s="36" t="s">
        <v>94</v>
      </c>
      <c r="Y2" s="35" t="s">
        <v>13</v>
      </c>
      <c r="Z2" s="35" t="s">
        <v>91</v>
      </c>
      <c r="AA2" s="35" t="s">
        <v>14</v>
      </c>
      <c r="AB2" s="35" t="s">
        <v>92</v>
      </c>
      <c r="AC2" s="35" t="s">
        <v>15</v>
      </c>
      <c r="AD2" s="36" t="s">
        <v>95</v>
      </c>
      <c r="AE2" s="34" t="s">
        <v>62</v>
      </c>
      <c r="AF2" s="37" t="s">
        <v>83</v>
      </c>
      <c r="AG2" s="38" t="s">
        <v>82</v>
      </c>
    </row>
    <row r="3" spans="1:33" x14ac:dyDescent="0.3">
      <c r="A3" s="39" t="s">
        <v>61</v>
      </c>
      <c r="B3" s="40">
        <v>4056</v>
      </c>
      <c r="C3" s="41">
        <v>63</v>
      </c>
      <c r="D3" s="42">
        <v>0</v>
      </c>
      <c r="E3" s="43">
        <v>0</v>
      </c>
      <c r="F3" s="43">
        <v>1.5873015873015872</v>
      </c>
      <c r="G3" s="43">
        <v>34.920634920634917</v>
      </c>
      <c r="H3" s="43">
        <v>1.5873015873015872</v>
      </c>
      <c r="I3" s="43">
        <v>1.5873015873015872</v>
      </c>
      <c r="J3" s="43">
        <v>0</v>
      </c>
      <c r="K3" s="44">
        <v>1.5873015873015872</v>
      </c>
      <c r="L3" s="43">
        <v>0</v>
      </c>
      <c r="M3" s="43">
        <v>0</v>
      </c>
      <c r="N3" s="43">
        <v>1.5873015873015872</v>
      </c>
      <c r="O3" s="43">
        <v>0</v>
      </c>
      <c r="P3" s="43">
        <v>0</v>
      </c>
      <c r="Q3" s="43">
        <v>0</v>
      </c>
      <c r="R3" s="43">
        <v>0</v>
      </c>
      <c r="S3" s="44">
        <v>1.5873015873015872</v>
      </c>
      <c r="T3" s="43">
        <v>0</v>
      </c>
      <c r="U3" s="43">
        <v>1.5873015873015872</v>
      </c>
      <c r="V3" s="43">
        <v>11.111111111111111</v>
      </c>
      <c r="W3" s="43">
        <v>12.698412698412698</v>
      </c>
      <c r="X3" s="44">
        <v>23.80952380952381</v>
      </c>
      <c r="Y3" s="43">
        <v>17.460317460317459</v>
      </c>
      <c r="Z3" s="43">
        <v>1.5873015873015872</v>
      </c>
      <c r="AA3" s="43">
        <v>12.698412698412698</v>
      </c>
      <c r="AB3" s="43">
        <v>0</v>
      </c>
      <c r="AC3" s="43">
        <v>1.5873015873015872</v>
      </c>
      <c r="AD3" s="44">
        <v>14.285714285714286</v>
      </c>
      <c r="AE3" s="43">
        <v>0</v>
      </c>
      <c r="AF3" s="43">
        <v>0</v>
      </c>
      <c r="AG3" s="43">
        <v>0</v>
      </c>
    </row>
    <row r="4" spans="1:33" x14ac:dyDescent="0.3">
      <c r="A4" s="39" t="s">
        <v>60</v>
      </c>
      <c r="B4" s="40">
        <v>3921</v>
      </c>
      <c r="C4" s="41">
        <v>516</v>
      </c>
      <c r="D4" s="42">
        <v>0.96899224806201545</v>
      </c>
      <c r="E4" s="43">
        <v>0</v>
      </c>
      <c r="F4" s="43">
        <v>1.3565891472868217</v>
      </c>
      <c r="G4" s="43">
        <v>42.63565891472868</v>
      </c>
      <c r="H4" s="43">
        <v>1.1627906976744187</v>
      </c>
      <c r="I4" s="43">
        <v>1.1627906976744187</v>
      </c>
      <c r="J4" s="43">
        <v>0.38759689922480622</v>
      </c>
      <c r="K4" s="44">
        <v>1.5503875968992249</v>
      </c>
      <c r="L4" s="43">
        <v>1.7441860465116279</v>
      </c>
      <c r="M4" s="43">
        <v>0</v>
      </c>
      <c r="N4" s="43">
        <v>2.9069767441860463</v>
      </c>
      <c r="O4" s="43">
        <v>0</v>
      </c>
      <c r="P4" s="43">
        <v>0</v>
      </c>
      <c r="Q4" s="43">
        <v>0</v>
      </c>
      <c r="R4" s="43">
        <v>0.19379844961240311</v>
      </c>
      <c r="S4" s="44">
        <v>4.8449612403100772</v>
      </c>
      <c r="T4" s="43">
        <v>0</v>
      </c>
      <c r="U4" s="43">
        <v>1.3565891472868217</v>
      </c>
      <c r="V4" s="43">
        <v>6.3953488372093021</v>
      </c>
      <c r="W4" s="43">
        <v>14.534883720930232</v>
      </c>
      <c r="X4" s="44">
        <v>20.930232558139537</v>
      </c>
      <c r="Y4" s="43">
        <v>8.3333333333333339</v>
      </c>
      <c r="Z4" s="43">
        <v>2.9069767441860463</v>
      </c>
      <c r="AA4" s="43">
        <v>12.403100775193799</v>
      </c>
      <c r="AB4" s="43">
        <v>0</v>
      </c>
      <c r="AC4" s="43">
        <v>0.19379844961240311</v>
      </c>
      <c r="AD4" s="44">
        <v>12.596899224806201</v>
      </c>
      <c r="AE4" s="43">
        <v>0</v>
      </c>
      <c r="AF4" s="43">
        <v>0</v>
      </c>
      <c r="AG4" s="43">
        <v>1.3565891472868217</v>
      </c>
    </row>
    <row r="5" spans="1:33" x14ac:dyDescent="0.3">
      <c r="A5" s="39" t="s">
        <v>59</v>
      </c>
      <c r="B5" s="40">
        <v>3807</v>
      </c>
      <c r="C5" s="41">
        <v>470</v>
      </c>
      <c r="D5" s="42">
        <v>0.42553191489361702</v>
      </c>
      <c r="E5" s="43">
        <v>0</v>
      </c>
      <c r="F5" s="43">
        <v>1.2765957446808511</v>
      </c>
      <c r="G5" s="43">
        <v>40.212765957446805</v>
      </c>
      <c r="H5" s="43">
        <v>1.4893617021276595</v>
      </c>
      <c r="I5" s="43">
        <v>1.4893617021276595</v>
      </c>
      <c r="J5" s="43">
        <v>0.21276595744680851</v>
      </c>
      <c r="K5" s="44">
        <v>1.7021276595744681</v>
      </c>
      <c r="L5" s="43">
        <v>0</v>
      </c>
      <c r="M5" s="43">
        <v>0</v>
      </c>
      <c r="N5" s="43">
        <v>1.4893617021276595</v>
      </c>
      <c r="O5" s="43">
        <v>0</v>
      </c>
      <c r="P5" s="43">
        <v>0</v>
      </c>
      <c r="Q5" s="43">
        <v>0</v>
      </c>
      <c r="R5" s="43">
        <v>0.85106382978723405</v>
      </c>
      <c r="S5" s="44">
        <v>2.3404255319148937</v>
      </c>
      <c r="T5" s="43">
        <v>0</v>
      </c>
      <c r="U5" s="43">
        <v>1.0638297872340425</v>
      </c>
      <c r="V5" s="43">
        <v>7.8723404255319149</v>
      </c>
      <c r="W5" s="43">
        <v>17.446808510638299</v>
      </c>
      <c r="X5" s="44">
        <v>25.319148936170212</v>
      </c>
      <c r="Y5" s="43">
        <v>14.042553191489361</v>
      </c>
      <c r="Z5" s="43">
        <v>2.3404255319148937</v>
      </c>
      <c r="AA5" s="43">
        <v>9.3617021276595747</v>
      </c>
      <c r="AB5" s="43">
        <v>0</v>
      </c>
      <c r="AC5" s="43">
        <v>0</v>
      </c>
      <c r="AD5" s="44">
        <v>9.3617021276595747</v>
      </c>
      <c r="AE5" s="43">
        <v>0</v>
      </c>
      <c r="AF5" s="43">
        <v>0</v>
      </c>
      <c r="AG5" s="43">
        <v>0.42553191489361702</v>
      </c>
    </row>
    <row r="6" spans="1:33" x14ac:dyDescent="0.3">
      <c r="A6" s="39" t="s">
        <v>58</v>
      </c>
      <c r="B6" s="40">
        <v>3570</v>
      </c>
      <c r="C6" s="41">
        <v>453</v>
      </c>
      <c r="D6" s="42">
        <v>0</v>
      </c>
      <c r="E6" s="43">
        <v>0</v>
      </c>
      <c r="F6" s="43">
        <v>0</v>
      </c>
      <c r="G6" s="43">
        <v>43.70860927152318</v>
      </c>
      <c r="H6" s="43">
        <v>0.88300220750551872</v>
      </c>
      <c r="I6" s="43">
        <v>0.88300220750551872</v>
      </c>
      <c r="J6" s="43">
        <v>0.66225165562913912</v>
      </c>
      <c r="K6" s="44">
        <v>1.5452538631346577</v>
      </c>
      <c r="L6" s="43">
        <v>0.22075055187637968</v>
      </c>
      <c r="M6" s="43">
        <v>0</v>
      </c>
      <c r="N6" s="43">
        <v>1.7660044150110374</v>
      </c>
      <c r="O6" s="43">
        <v>0</v>
      </c>
      <c r="P6" s="43">
        <v>0</v>
      </c>
      <c r="Q6" s="43">
        <v>0</v>
      </c>
      <c r="R6" s="43">
        <v>0.66225165562913912</v>
      </c>
      <c r="S6" s="44">
        <v>2.6490066225165565</v>
      </c>
      <c r="T6" s="43">
        <v>0.88300220750551872</v>
      </c>
      <c r="U6" s="43">
        <v>0.66225165562913912</v>
      </c>
      <c r="V6" s="43">
        <v>7.0640176600441498</v>
      </c>
      <c r="W6" s="43">
        <v>10.596026490066226</v>
      </c>
      <c r="X6" s="44">
        <v>17.660044150110377</v>
      </c>
      <c r="Y6" s="43">
        <v>17.439293598233995</v>
      </c>
      <c r="Z6" s="43">
        <v>2.4282560706401766</v>
      </c>
      <c r="AA6" s="43">
        <v>11.258278145695364</v>
      </c>
      <c r="AB6" s="43">
        <v>0</v>
      </c>
      <c r="AC6" s="43">
        <v>0.22075055187637968</v>
      </c>
      <c r="AD6" s="44">
        <v>11.479028697571744</v>
      </c>
      <c r="AE6" s="43">
        <v>0</v>
      </c>
      <c r="AF6" s="43">
        <v>0.88300220750551872</v>
      </c>
      <c r="AG6" s="43">
        <v>0.66225165562913912</v>
      </c>
    </row>
    <row r="7" spans="1:33" x14ac:dyDescent="0.3">
      <c r="A7" s="39" t="s">
        <v>57</v>
      </c>
      <c r="B7" s="40">
        <v>3532</v>
      </c>
      <c r="C7" s="41">
        <v>143</v>
      </c>
      <c r="D7" s="42">
        <v>0.69930069930069927</v>
      </c>
      <c r="E7" s="43">
        <v>0</v>
      </c>
      <c r="F7" s="43">
        <v>0</v>
      </c>
      <c r="G7" s="43">
        <v>37.06293706293706</v>
      </c>
      <c r="H7" s="43">
        <v>0.69930069930069927</v>
      </c>
      <c r="I7" s="43">
        <v>0.69930069930069927</v>
      </c>
      <c r="J7" s="43">
        <v>0.69930069930069927</v>
      </c>
      <c r="K7" s="44">
        <v>1.3986013986013985</v>
      </c>
      <c r="L7" s="43">
        <v>0.69930069930069927</v>
      </c>
      <c r="M7" s="43">
        <v>0</v>
      </c>
      <c r="N7" s="43">
        <v>1.3986013986013985</v>
      </c>
      <c r="O7" s="43">
        <v>0</v>
      </c>
      <c r="P7" s="43">
        <v>0</v>
      </c>
      <c r="Q7" s="43">
        <v>0</v>
      </c>
      <c r="R7" s="43">
        <v>0</v>
      </c>
      <c r="S7" s="44">
        <v>2.0979020979020979</v>
      </c>
      <c r="T7" s="43">
        <v>0</v>
      </c>
      <c r="U7" s="43">
        <v>1.3986013986013985</v>
      </c>
      <c r="V7" s="43">
        <v>8.3916083916083917</v>
      </c>
      <c r="W7" s="43">
        <v>16.783216783216783</v>
      </c>
      <c r="X7" s="44">
        <v>25.174825174825173</v>
      </c>
      <c r="Y7" s="43">
        <v>9.79020979020979</v>
      </c>
      <c r="Z7" s="43">
        <v>3.4965034965034967</v>
      </c>
      <c r="AA7" s="43">
        <v>16.083916083916083</v>
      </c>
      <c r="AB7" s="43">
        <v>0</v>
      </c>
      <c r="AC7" s="43">
        <v>1.3986013986013985</v>
      </c>
      <c r="AD7" s="44">
        <v>17.482517482517483</v>
      </c>
      <c r="AE7" s="43">
        <v>0</v>
      </c>
      <c r="AF7" s="43">
        <v>0</v>
      </c>
      <c r="AG7" s="43">
        <v>0.69930069930069927</v>
      </c>
    </row>
    <row r="8" spans="1:33" x14ac:dyDescent="0.3">
      <c r="A8" s="39" t="s">
        <v>56</v>
      </c>
      <c r="B8" s="40">
        <v>3445</v>
      </c>
      <c r="C8" s="41">
        <v>303</v>
      </c>
      <c r="D8" s="42">
        <v>0</v>
      </c>
      <c r="E8" s="43">
        <v>0</v>
      </c>
      <c r="F8" s="43">
        <v>0.66006600660066006</v>
      </c>
      <c r="G8" s="43">
        <v>44.884488448844884</v>
      </c>
      <c r="H8" s="43">
        <v>0.99009900990099009</v>
      </c>
      <c r="I8" s="43">
        <v>1.3201320132013201</v>
      </c>
      <c r="J8" s="43">
        <v>0.33003300330033003</v>
      </c>
      <c r="K8" s="44">
        <v>1.6501650165016502</v>
      </c>
      <c r="L8" s="43">
        <v>0.33003300330033003</v>
      </c>
      <c r="M8" s="43">
        <v>0</v>
      </c>
      <c r="N8" s="43">
        <v>1.6501650165016502</v>
      </c>
      <c r="O8" s="43">
        <v>0</v>
      </c>
      <c r="P8" s="43">
        <v>0</v>
      </c>
      <c r="Q8" s="43">
        <v>0</v>
      </c>
      <c r="R8" s="43">
        <v>0</v>
      </c>
      <c r="S8" s="44">
        <v>1.9801980198019802</v>
      </c>
      <c r="T8" s="43">
        <v>0</v>
      </c>
      <c r="U8" s="43">
        <v>0.99009900990099009</v>
      </c>
      <c r="V8" s="43">
        <v>6.2706270627062706</v>
      </c>
      <c r="W8" s="43">
        <v>12.871287128712872</v>
      </c>
      <c r="X8" s="44">
        <v>19.141914191419144</v>
      </c>
      <c r="Y8" s="43">
        <v>11.881188118811881</v>
      </c>
      <c r="Z8" s="43">
        <v>1.3201320132013201</v>
      </c>
      <c r="AA8" s="43">
        <v>13.861386138613861</v>
      </c>
      <c r="AB8" s="43">
        <v>0</v>
      </c>
      <c r="AC8" s="43">
        <v>0</v>
      </c>
      <c r="AD8" s="44">
        <v>13.861386138613861</v>
      </c>
      <c r="AE8" s="43">
        <v>0</v>
      </c>
      <c r="AF8" s="43">
        <v>0</v>
      </c>
      <c r="AG8" s="43">
        <v>2.6402640264026402</v>
      </c>
    </row>
    <row r="9" spans="1:33" x14ac:dyDescent="0.3">
      <c r="A9" s="39" t="s">
        <v>55</v>
      </c>
      <c r="B9" s="40">
        <v>3430</v>
      </c>
      <c r="C9" s="41">
        <v>136</v>
      </c>
      <c r="D9" s="42">
        <v>0</v>
      </c>
      <c r="E9" s="43">
        <v>0</v>
      </c>
      <c r="F9" s="43">
        <v>0</v>
      </c>
      <c r="G9" s="43">
        <v>41.176470588235297</v>
      </c>
      <c r="H9" s="43">
        <v>0.73529411764705888</v>
      </c>
      <c r="I9" s="43">
        <v>0.73529411764705888</v>
      </c>
      <c r="J9" s="43">
        <v>1.4705882352941178</v>
      </c>
      <c r="K9" s="44">
        <v>2.2058823529411766</v>
      </c>
      <c r="L9" s="43">
        <v>0</v>
      </c>
      <c r="M9" s="43">
        <v>0</v>
      </c>
      <c r="N9" s="43">
        <v>2.9411764705882355</v>
      </c>
      <c r="O9" s="43">
        <v>0</v>
      </c>
      <c r="P9" s="43">
        <v>0</v>
      </c>
      <c r="Q9" s="43">
        <v>0</v>
      </c>
      <c r="R9" s="43">
        <v>0.73529411764705888</v>
      </c>
      <c r="S9" s="44">
        <v>3.6764705882352939</v>
      </c>
      <c r="T9" s="43">
        <v>0.73529411764705888</v>
      </c>
      <c r="U9" s="43">
        <v>1.4705882352941178</v>
      </c>
      <c r="V9" s="43">
        <v>3.6764705882352939</v>
      </c>
      <c r="W9" s="43">
        <v>11.764705882352942</v>
      </c>
      <c r="X9" s="44">
        <v>15.441176470588236</v>
      </c>
      <c r="Y9" s="43">
        <v>13.235294117647058</v>
      </c>
      <c r="Z9" s="43">
        <v>5.1470588235294121</v>
      </c>
      <c r="AA9" s="43">
        <v>13.970588235294118</v>
      </c>
      <c r="AB9" s="43">
        <v>0</v>
      </c>
      <c r="AC9" s="43">
        <v>0.73529411764705888</v>
      </c>
      <c r="AD9" s="44">
        <v>14.705882352941176</v>
      </c>
      <c r="AE9" s="43">
        <v>0</v>
      </c>
      <c r="AF9" s="43">
        <v>0.73529411764705888</v>
      </c>
      <c r="AG9" s="43">
        <v>1.4705882352941178</v>
      </c>
    </row>
    <row r="10" spans="1:33" x14ac:dyDescent="0.3">
      <c r="A10" s="39" t="s">
        <v>54</v>
      </c>
      <c r="B10" s="40">
        <v>3320</v>
      </c>
      <c r="C10" s="41">
        <v>386</v>
      </c>
      <c r="D10" s="42">
        <v>0.25906735751295334</v>
      </c>
      <c r="E10" s="43">
        <v>0</v>
      </c>
      <c r="F10" s="43">
        <v>0.51813471502590669</v>
      </c>
      <c r="G10" s="43">
        <v>38.601036269430054</v>
      </c>
      <c r="H10" s="43">
        <v>1.2953367875647668</v>
      </c>
      <c r="I10" s="43">
        <v>1.5544041450777202</v>
      </c>
      <c r="J10" s="43">
        <v>0.51813471502590669</v>
      </c>
      <c r="K10" s="44">
        <v>2.0725388601036268</v>
      </c>
      <c r="L10" s="43">
        <v>1.0362694300518134</v>
      </c>
      <c r="M10" s="43">
        <v>0</v>
      </c>
      <c r="N10" s="43">
        <v>2.0725388601036268</v>
      </c>
      <c r="O10" s="43">
        <v>0</v>
      </c>
      <c r="P10" s="43">
        <v>0</v>
      </c>
      <c r="Q10" s="43">
        <v>0</v>
      </c>
      <c r="R10" s="43">
        <v>0.25906735751295334</v>
      </c>
      <c r="S10" s="44">
        <v>3.3678756476683938</v>
      </c>
      <c r="T10" s="43">
        <v>0</v>
      </c>
      <c r="U10" s="43">
        <v>1.0362694300518134</v>
      </c>
      <c r="V10" s="43">
        <v>7.2538860103626943</v>
      </c>
      <c r="W10" s="43">
        <v>14.766839378238341</v>
      </c>
      <c r="X10" s="44">
        <v>22.020725388601036</v>
      </c>
      <c r="Y10" s="43">
        <v>12.435233160621761</v>
      </c>
      <c r="Z10" s="43">
        <v>2.3316062176165802</v>
      </c>
      <c r="AA10" s="43">
        <v>13.730569948186529</v>
      </c>
      <c r="AB10" s="43">
        <v>0</v>
      </c>
      <c r="AC10" s="43">
        <v>0.77720207253886009</v>
      </c>
      <c r="AD10" s="44">
        <v>14.507772020725389</v>
      </c>
      <c r="AE10" s="43">
        <v>0</v>
      </c>
      <c r="AF10" s="43">
        <v>0</v>
      </c>
      <c r="AG10" s="43">
        <v>1.5544041450777202</v>
      </c>
    </row>
    <row r="11" spans="1:33" x14ac:dyDescent="0.3">
      <c r="A11" s="39" t="s">
        <v>53</v>
      </c>
      <c r="B11" s="40">
        <v>3071</v>
      </c>
      <c r="C11" s="41">
        <v>137</v>
      </c>
      <c r="D11" s="42">
        <v>0.72992700729927007</v>
      </c>
      <c r="E11" s="43">
        <v>0</v>
      </c>
      <c r="F11" s="43">
        <v>1.4598540145985401</v>
      </c>
      <c r="G11" s="43">
        <v>45.255474452554743</v>
      </c>
      <c r="H11" s="43">
        <v>0</v>
      </c>
      <c r="I11" s="43">
        <v>1.4598540145985401</v>
      </c>
      <c r="J11" s="43">
        <v>0</v>
      </c>
      <c r="K11" s="44">
        <v>1.4598540145985401</v>
      </c>
      <c r="L11" s="43">
        <v>2.1897810218978102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4">
        <v>2.1897810218978102</v>
      </c>
      <c r="T11" s="43">
        <v>0</v>
      </c>
      <c r="U11" s="43">
        <v>1.4598540145985401</v>
      </c>
      <c r="V11" s="43">
        <v>7.2992700729927007</v>
      </c>
      <c r="W11" s="43">
        <v>18.978102189781023</v>
      </c>
      <c r="X11" s="44">
        <v>26.277372262773724</v>
      </c>
      <c r="Y11" s="43">
        <v>9.4890510948905114</v>
      </c>
      <c r="Z11" s="43">
        <v>0</v>
      </c>
      <c r="AA11" s="43">
        <v>11.678832116788321</v>
      </c>
      <c r="AB11" s="43">
        <v>0</v>
      </c>
      <c r="AC11" s="43">
        <v>0</v>
      </c>
      <c r="AD11" s="44">
        <v>11.678832116788321</v>
      </c>
      <c r="AE11" s="43">
        <v>0</v>
      </c>
      <c r="AF11" s="43">
        <v>0</v>
      </c>
      <c r="AG11" s="43">
        <v>0</v>
      </c>
    </row>
    <row r="12" spans="1:33" x14ac:dyDescent="0.3">
      <c r="A12" s="39" t="s">
        <v>52</v>
      </c>
      <c r="B12" s="40">
        <v>3017</v>
      </c>
      <c r="C12" s="41">
        <v>225</v>
      </c>
      <c r="D12" s="42">
        <v>0</v>
      </c>
      <c r="E12" s="43">
        <v>0</v>
      </c>
      <c r="F12" s="43">
        <v>0</v>
      </c>
      <c r="G12" s="43">
        <v>28</v>
      </c>
      <c r="H12" s="43">
        <v>1.3333333333333333</v>
      </c>
      <c r="I12" s="43">
        <v>0.88888888888888884</v>
      </c>
      <c r="J12" s="43">
        <v>0.44444444444444442</v>
      </c>
      <c r="K12" s="44">
        <v>1.3333333333333333</v>
      </c>
      <c r="L12" s="43">
        <v>0</v>
      </c>
      <c r="M12" s="43">
        <v>0</v>
      </c>
      <c r="N12" s="43">
        <v>1.3333333333333333</v>
      </c>
      <c r="O12" s="43">
        <v>0</v>
      </c>
      <c r="P12" s="43">
        <v>0</v>
      </c>
      <c r="Q12" s="43">
        <v>0</v>
      </c>
      <c r="R12" s="43">
        <v>0.44444444444444442</v>
      </c>
      <c r="S12" s="44">
        <v>1.7777777777777777</v>
      </c>
      <c r="T12" s="43">
        <v>0</v>
      </c>
      <c r="U12" s="43">
        <v>1.3333333333333333</v>
      </c>
      <c r="V12" s="43">
        <v>6.666666666666667</v>
      </c>
      <c r="W12" s="43">
        <v>12.888888888888889</v>
      </c>
      <c r="X12" s="44">
        <v>19.555555555555557</v>
      </c>
      <c r="Y12" s="43">
        <v>26.666666666666668</v>
      </c>
      <c r="Z12" s="43">
        <v>1.3333333333333333</v>
      </c>
      <c r="AA12" s="43">
        <v>17.777777777777779</v>
      </c>
      <c r="AB12" s="43">
        <v>0</v>
      </c>
      <c r="AC12" s="43">
        <v>0</v>
      </c>
      <c r="AD12" s="44">
        <v>17.777777777777779</v>
      </c>
      <c r="AE12" s="43">
        <v>0</v>
      </c>
      <c r="AF12" s="43">
        <v>0</v>
      </c>
      <c r="AG12" s="43">
        <v>0.88888888888888884</v>
      </c>
    </row>
    <row r="13" spans="1:33" x14ac:dyDescent="0.3">
      <c r="A13" s="39" t="s">
        <v>51</v>
      </c>
      <c r="B13" s="40">
        <v>2900</v>
      </c>
      <c r="C13" s="41">
        <v>233</v>
      </c>
      <c r="D13" s="42">
        <v>0</v>
      </c>
      <c r="E13" s="43">
        <v>0</v>
      </c>
      <c r="F13" s="43">
        <v>0</v>
      </c>
      <c r="G13" s="43">
        <v>31.330472103004293</v>
      </c>
      <c r="H13" s="43">
        <v>1.2875536480686696</v>
      </c>
      <c r="I13" s="43">
        <v>0.85836909871244638</v>
      </c>
      <c r="J13" s="43">
        <v>0.42918454935622319</v>
      </c>
      <c r="K13" s="44">
        <v>1.2875536480686696</v>
      </c>
      <c r="L13" s="43">
        <v>0.42918454935622319</v>
      </c>
      <c r="M13" s="43">
        <v>0</v>
      </c>
      <c r="N13" s="43">
        <v>0.42918454935622319</v>
      </c>
      <c r="O13" s="43">
        <v>0</v>
      </c>
      <c r="P13" s="43">
        <v>0</v>
      </c>
      <c r="Q13" s="43">
        <v>0</v>
      </c>
      <c r="R13" s="43">
        <v>0</v>
      </c>
      <c r="S13" s="44">
        <v>0.85836909871244638</v>
      </c>
      <c r="T13" s="43">
        <v>0</v>
      </c>
      <c r="U13" s="43">
        <v>0.42918454935622319</v>
      </c>
      <c r="V13" s="43">
        <v>7.7253218884120169</v>
      </c>
      <c r="W13" s="43">
        <v>23.175965665236053</v>
      </c>
      <c r="X13" s="44">
        <v>30.901287553648068</v>
      </c>
      <c r="Y13" s="43">
        <v>18.884120171673821</v>
      </c>
      <c r="Z13" s="43">
        <v>1.2875536480686696</v>
      </c>
      <c r="AA13" s="43">
        <v>12.017167381974248</v>
      </c>
      <c r="AB13" s="43">
        <v>0</v>
      </c>
      <c r="AC13" s="43">
        <v>0</v>
      </c>
      <c r="AD13" s="44">
        <v>12.017167381974248</v>
      </c>
      <c r="AE13" s="43">
        <v>0</v>
      </c>
      <c r="AF13" s="43">
        <v>0</v>
      </c>
      <c r="AG13" s="43">
        <v>1.7167381974248928</v>
      </c>
    </row>
    <row r="14" spans="1:33" x14ac:dyDescent="0.3">
      <c r="A14" s="39" t="s">
        <v>50</v>
      </c>
      <c r="B14" s="40">
        <v>2804</v>
      </c>
      <c r="C14" s="41">
        <v>397</v>
      </c>
      <c r="D14" s="42">
        <v>0.25188916876574308</v>
      </c>
      <c r="E14" s="43">
        <v>0</v>
      </c>
      <c r="F14" s="43">
        <v>0</v>
      </c>
      <c r="G14" s="43">
        <v>39.798488664987403</v>
      </c>
      <c r="H14" s="43">
        <v>2.0151133501259446</v>
      </c>
      <c r="I14" s="43">
        <v>1.5113350125944585</v>
      </c>
      <c r="J14" s="43">
        <v>0.25188916876574308</v>
      </c>
      <c r="K14" s="44">
        <v>1.7632241813602014</v>
      </c>
      <c r="L14" s="43">
        <v>1.0075566750629723</v>
      </c>
      <c r="M14" s="43">
        <v>0</v>
      </c>
      <c r="N14" s="43">
        <v>1.7632241813602014</v>
      </c>
      <c r="O14" s="43">
        <v>0</v>
      </c>
      <c r="P14" s="43">
        <v>0</v>
      </c>
      <c r="Q14" s="43">
        <v>0.25188916876574308</v>
      </c>
      <c r="R14" s="43">
        <v>0.25188916876574308</v>
      </c>
      <c r="S14" s="44">
        <v>3.2745591939546599</v>
      </c>
      <c r="T14" s="43">
        <v>0</v>
      </c>
      <c r="U14" s="43">
        <v>1.5113350125944585</v>
      </c>
      <c r="V14" s="43">
        <v>7.3047858942065496</v>
      </c>
      <c r="W14" s="43">
        <v>12.342569269521411</v>
      </c>
      <c r="X14" s="44">
        <v>19.647355163727958</v>
      </c>
      <c r="Y14" s="43">
        <v>12.342569269521411</v>
      </c>
      <c r="Z14" s="43">
        <v>3.0226700251889169</v>
      </c>
      <c r="AA14" s="43">
        <v>14.357682619647354</v>
      </c>
      <c r="AB14" s="43">
        <v>0</v>
      </c>
      <c r="AC14" s="43">
        <v>0.75566750629722923</v>
      </c>
      <c r="AD14" s="44">
        <v>15.113350125944585</v>
      </c>
      <c r="AE14" s="43">
        <v>0</v>
      </c>
      <c r="AF14" s="43">
        <v>0</v>
      </c>
      <c r="AG14" s="43">
        <v>1.2594458438287153</v>
      </c>
    </row>
    <row r="15" spans="1:33" x14ac:dyDescent="0.3">
      <c r="A15" s="39" t="s">
        <v>49</v>
      </c>
      <c r="B15" s="40">
        <v>2780</v>
      </c>
      <c r="C15" s="41">
        <v>572</v>
      </c>
      <c r="D15" s="42">
        <v>0.17482517482517482</v>
      </c>
      <c r="E15" s="43">
        <v>0</v>
      </c>
      <c r="F15" s="43">
        <v>0.34965034965034963</v>
      </c>
      <c r="G15" s="43">
        <v>44.755244755244753</v>
      </c>
      <c r="H15" s="43">
        <v>0.69930069930069927</v>
      </c>
      <c r="I15" s="43">
        <v>1.2237762237762237</v>
      </c>
      <c r="J15" s="43">
        <v>0</v>
      </c>
      <c r="K15" s="44">
        <v>1.2237762237762237</v>
      </c>
      <c r="L15" s="43">
        <v>0.87412587412587417</v>
      </c>
      <c r="M15" s="43">
        <v>0</v>
      </c>
      <c r="N15" s="43">
        <v>2.0979020979020979</v>
      </c>
      <c r="O15" s="43">
        <v>0</v>
      </c>
      <c r="P15" s="43">
        <v>0.17482517482517482</v>
      </c>
      <c r="Q15" s="43">
        <v>0</v>
      </c>
      <c r="R15" s="43">
        <v>0.69930069930069927</v>
      </c>
      <c r="S15" s="44">
        <v>3.8461538461538463</v>
      </c>
      <c r="T15" s="43">
        <v>0</v>
      </c>
      <c r="U15" s="43">
        <v>0.34965034965034963</v>
      </c>
      <c r="V15" s="43">
        <v>5.5944055944055942</v>
      </c>
      <c r="W15" s="43">
        <v>12.237762237762238</v>
      </c>
      <c r="X15" s="44">
        <v>17.832167832167833</v>
      </c>
      <c r="Y15" s="43">
        <v>13.636363636363637</v>
      </c>
      <c r="Z15" s="43">
        <v>2.9720279720279721</v>
      </c>
      <c r="AA15" s="43">
        <v>13.286713286713287</v>
      </c>
      <c r="AB15" s="43">
        <v>0</v>
      </c>
      <c r="AC15" s="43">
        <v>0.34965034965034963</v>
      </c>
      <c r="AD15" s="44">
        <v>13.636363636363637</v>
      </c>
      <c r="AE15" s="43">
        <v>0</v>
      </c>
      <c r="AF15" s="43">
        <v>0</v>
      </c>
      <c r="AG15" s="43">
        <v>0.52447552447552448</v>
      </c>
    </row>
    <row r="16" spans="1:33" x14ac:dyDescent="0.3">
      <c r="A16" s="39" t="s">
        <v>48</v>
      </c>
      <c r="B16" s="40">
        <v>2646</v>
      </c>
      <c r="C16" s="41">
        <v>446</v>
      </c>
      <c r="D16" s="42">
        <v>0</v>
      </c>
      <c r="E16" s="43">
        <v>0</v>
      </c>
      <c r="F16" s="43">
        <v>0.22421524663677131</v>
      </c>
      <c r="G16" s="43">
        <v>49.103139013452918</v>
      </c>
      <c r="H16" s="43">
        <v>1.1210762331838564</v>
      </c>
      <c r="I16" s="43">
        <v>0.67264573991031396</v>
      </c>
      <c r="J16" s="43">
        <v>0.44843049327354262</v>
      </c>
      <c r="K16" s="44">
        <v>1.1210762331838564</v>
      </c>
      <c r="L16" s="43">
        <v>0</v>
      </c>
      <c r="M16" s="43">
        <v>0</v>
      </c>
      <c r="N16" s="43">
        <v>1.3452914798206279</v>
      </c>
      <c r="O16" s="43">
        <v>0</v>
      </c>
      <c r="P16" s="43">
        <v>0</v>
      </c>
      <c r="Q16" s="43">
        <v>0</v>
      </c>
      <c r="R16" s="43">
        <v>0.22421524663677131</v>
      </c>
      <c r="S16" s="44">
        <v>1.5695067264573992</v>
      </c>
      <c r="T16" s="43">
        <v>0.44843049327354262</v>
      </c>
      <c r="U16" s="43">
        <v>0.22421524663677131</v>
      </c>
      <c r="V16" s="43">
        <v>6.5022421524663674</v>
      </c>
      <c r="W16" s="43">
        <v>15.47085201793722</v>
      </c>
      <c r="X16" s="44">
        <v>21.973094170403588</v>
      </c>
      <c r="Y16" s="43">
        <v>14.798206278026905</v>
      </c>
      <c r="Z16" s="43">
        <v>2.0179372197309418</v>
      </c>
      <c r="AA16" s="43">
        <v>6.0538116591928253</v>
      </c>
      <c r="AB16" s="43">
        <v>0</v>
      </c>
      <c r="AC16" s="43">
        <v>0.44843049327354262</v>
      </c>
      <c r="AD16" s="44">
        <v>6.5022421524663674</v>
      </c>
      <c r="AE16" s="43">
        <v>0</v>
      </c>
      <c r="AF16" s="43">
        <v>0.67264573991031396</v>
      </c>
      <c r="AG16" s="43">
        <v>0.89686098654708524</v>
      </c>
    </row>
    <row r="17" spans="1:33" x14ac:dyDescent="0.3">
      <c r="A17" s="39" t="s">
        <v>47</v>
      </c>
      <c r="B17" s="40">
        <v>2633</v>
      </c>
      <c r="C17" s="41">
        <v>159</v>
      </c>
      <c r="D17" s="42">
        <v>0.62893081761006286</v>
      </c>
      <c r="E17" s="43">
        <v>0</v>
      </c>
      <c r="F17" s="43">
        <v>0.62893081761006286</v>
      </c>
      <c r="G17" s="43">
        <v>39.622641509433961</v>
      </c>
      <c r="H17" s="43">
        <v>1.8867924528301887</v>
      </c>
      <c r="I17" s="43">
        <v>0.62893081761006286</v>
      </c>
      <c r="J17" s="43">
        <v>0</v>
      </c>
      <c r="K17" s="44">
        <v>0.62893081761006286</v>
      </c>
      <c r="L17" s="43">
        <v>1.2578616352201257</v>
      </c>
      <c r="M17" s="43">
        <v>0</v>
      </c>
      <c r="N17" s="43">
        <v>1.8867924528301887</v>
      </c>
      <c r="O17" s="43">
        <v>0</v>
      </c>
      <c r="P17" s="43">
        <v>0</v>
      </c>
      <c r="Q17" s="43">
        <v>0</v>
      </c>
      <c r="R17" s="43">
        <v>0</v>
      </c>
      <c r="S17" s="44">
        <v>3.1446540880503147</v>
      </c>
      <c r="T17" s="43">
        <v>0</v>
      </c>
      <c r="U17" s="43">
        <v>1.2578616352201257</v>
      </c>
      <c r="V17" s="43">
        <v>5.6603773584905657</v>
      </c>
      <c r="W17" s="43">
        <v>15.723270440251572</v>
      </c>
      <c r="X17" s="44">
        <v>21.383647798742139</v>
      </c>
      <c r="Y17" s="43">
        <v>19.49685534591195</v>
      </c>
      <c r="Z17" s="43">
        <v>1.8867924528301887</v>
      </c>
      <c r="AA17" s="43">
        <v>8.8050314465408803</v>
      </c>
      <c r="AB17" s="43">
        <v>0</v>
      </c>
      <c r="AC17" s="43">
        <v>0</v>
      </c>
      <c r="AD17" s="44">
        <v>8.8050314465408803</v>
      </c>
      <c r="AE17" s="43">
        <v>0</v>
      </c>
      <c r="AF17" s="43">
        <v>0</v>
      </c>
      <c r="AG17" s="43">
        <v>0.62893081761006286</v>
      </c>
    </row>
    <row r="18" spans="1:33" x14ac:dyDescent="0.3">
      <c r="A18" s="39" t="s">
        <v>46</v>
      </c>
      <c r="B18" s="40">
        <v>2601</v>
      </c>
      <c r="C18" s="41">
        <v>150</v>
      </c>
      <c r="D18" s="42">
        <v>0</v>
      </c>
      <c r="E18" s="43">
        <v>0</v>
      </c>
      <c r="F18" s="43">
        <v>0</v>
      </c>
      <c r="G18" s="43">
        <v>44.666666666666664</v>
      </c>
      <c r="H18" s="43">
        <v>0.66666666666666663</v>
      </c>
      <c r="I18" s="43">
        <v>0.66666666666666663</v>
      </c>
      <c r="J18" s="43">
        <v>0</v>
      </c>
      <c r="K18" s="44">
        <v>0.66666666666666663</v>
      </c>
      <c r="L18" s="43">
        <v>0.66666666666666663</v>
      </c>
      <c r="M18" s="43">
        <v>0</v>
      </c>
      <c r="N18" s="43">
        <v>1.3333333333333333</v>
      </c>
      <c r="O18" s="43">
        <v>0</v>
      </c>
      <c r="P18" s="43">
        <v>0</v>
      </c>
      <c r="Q18" s="43">
        <v>1.3333333333333333</v>
      </c>
      <c r="R18" s="43">
        <v>0.66666666666666663</v>
      </c>
      <c r="S18" s="44">
        <v>4</v>
      </c>
      <c r="T18" s="43">
        <v>0</v>
      </c>
      <c r="U18" s="43">
        <v>0.66666666666666663</v>
      </c>
      <c r="V18" s="43">
        <v>3.3333333333333335</v>
      </c>
      <c r="W18" s="43">
        <v>5.333333333333333</v>
      </c>
      <c r="X18" s="44">
        <v>8.6666666666666661</v>
      </c>
      <c r="Y18" s="43">
        <v>30</v>
      </c>
      <c r="Z18" s="43">
        <v>4</v>
      </c>
      <c r="AA18" s="43">
        <v>5.333333333333333</v>
      </c>
      <c r="AB18" s="43">
        <v>0</v>
      </c>
      <c r="AC18" s="43">
        <v>1.3333333333333333</v>
      </c>
      <c r="AD18" s="44">
        <v>6.666666666666667</v>
      </c>
      <c r="AE18" s="43">
        <v>0</v>
      </c>
      <c r="AF18" s="43">
        <v>0</v>
      </c>
      <c r="AG18" s="43">
        <v>0</v>
      </c>
    </row>
    <row r="19" spans="1:33" x14ac:dyDescent="0.3">
      <c r="A19" s="39" t="s">
        <v>45</v>
      </c>
      <c r="B19" s="40">
        <v>2485</v>
      </c>
      <c r="C19" s="41">
        <v>633</v>
      </c>
      <c r="D19" s="42">
        <v>0.31595576619273302</v>
      </c>
      <c r="E19" s="43">
        <v>0</v>
      </c>
      <c r="F19" s="43">
        <v>0.63191153238546605</v>
      </c>
      <c r="G19" s="43">
        <v>42.49605055292259</v>
      </c>
      <c r="H19" s="43">
        <v>0.47393364928909953</v>
      </c>
      <c r="I19" s="43">
        <v>0.31595576619273302</v>
      </c>
      <c r="J19" s="43">
        <v>0.31595576619273302</v>
      </c>
      <c r="K19" s="44">
        <v>0.63191153238546605</v>
      </c>
      <c r="L19" s="43">
        <v>1.2638230647709321</v>
      </c>
      <c r="M19" s="43">
        <v>0</v>
      </c>
      <c r="N19" s="43">
        <v>2.6856240126382307</v>
      </c>
      <c r="O19" s="43">
        <v>0</v>
      </c>
      <c r="P19" s="43">
        <v>0</v>
      </c>
      <c r="Q19" s="43">
        <v>0.63191153238546605</v>
      </c>
      <c r="R19" s="43">
        <v>0.31595576619273302</v>
      </c>
      <c r="S19" s="44">
        <v>4.8973143759873619</v>
      </c>
      <c r="T19" s="43">
        <v>0</v>
      </c>
      <c r="U19" s="43">
        <v>0.15797788309636651</v>
      </c>
      <c r="V19" s="43">
        <v>6.6350710900473935</v>
      </c>
      <c r="W19" s="43">
        <v>6.477093206951027</v>
      </c>
      <c r="X19" s="44">
        <v>13.11216429699842</v>
      </c>
      <c r="Y19" s="43">
        <v>23.222748815165875</v>
      </c>
      <c r="Z19" s="43">
        <v>3.6334913112164298</v>
      </c>
      <c r="AA19" s="43">
        <v>9.1627172195892577</v>
      </c>
      <c r="AB19" s="43">
        <v>0</v>
      </c>
      <c r="AC19" s="43">
        <v>0.47393364928909953</v>
      </c>
      <c r="AD19" s="44">
        <v>9.6366508688783572</v>
      </c>
      <c r="AE19" s="43">
        <v>0</v>
      </c>
      <c r="AF19" s="43">
        <v>0</v>
      </c>
      <c r="AG19" s="43">
        <v>0.78988941548183256</v>
      </c>
    </row>
    <row r="20" spans="1:33" x14ac:dyDescent="0.3">
      <c r="A20" s="39" t="s">
        <v>44</v>
      </c>
      <c r="B20" s="40">
        <v>2470</v>
      </c>
      <c r="C20" s="41">
        <v>190</v>
      </c>
      <c r="D20" s="42">
        <v>0.52631578947368418</v>
      </c>
      <c r="E20" s="43">
        <v>0</v>
      </c>
      <c r="F20" s="43">
        <v>0.52631578947368418</v>
      </c>
      <c r="G20" s="43">
        <v>35.789473684210527</v>
      </c>
      <c r="H20" s="43">
        <v>0.52631578947368418</v>
      </c>
      <c r="I20" s="43">
        <v>0.52631578947368418</v>
      </c>
      <c r="J20" s="43">
        <v>0</v>
      </c>
      <c r="K20" s="44">
        <v>0.52631578947368418</v>
      </c>
      <c r="L20" s="43">
        <v>0.52631578947368418</v>
      </c>
      <c r="M20" s="43">
        <v>0</v>
      </c>
      <c r="N20" s="43">
        <v>0.52631578947368418</v>
      </c>
      <c r="O20" s="43">
        <v>0</v>
      </c>
      <c r="P20" s="43">
        <v>0</v>
      </c>
      <c r="Q20" s="43">
        <v>1.0526315789473684</v>
      </c>
      <c r="R20" s="43">
        <v>1.5789473684210527</v>
      </c>
      <c r="S20" s="44">
        <v>3.6842105263157894</v>
      </c>
      <c r="T20" s="43">
        <v>0</v>
      </c>
      <c r="U20" s="43">
        <v>0</v>
      </c>
      <c r="V20" s="43">
        <v>8.4210526315789469</v>
      </c>
      <c r="W20" s="43">
        <v>7.3684210526315788</v>
      </c>
      <c r="X20" s="44">
        <v>15.789473684210526</v>
      </c>
      <c r="Y20" s="43">
        <v>24.736842105263158</v>
      </c>
      <c r="Z20" s="43">
        <v>7.3684210526315788</v>
      </c>
      <c r="AA20" s="43">
        <v>8.4210526315789469</v>
      </c>
      <c r="AB20" s="43">
        <v>0</v>
      </c>
      <c r="AC20" s="43">
        <v>1.0526315789473684</v>
      </c>
      <c r="AD20" s="44">
        <v>9.473684210526315</v>
      </c>
      <c r="AE20" s="43">
        <v>0.52631578947368418</v>
      </c>
      <c r="AF20" s="43">
        <v>1.5789473684210527</v>
      </c>
      <c r="AG20" s="43">
        <v>0.52631578947368418</v>
      </c>
    </row>
    <row r="21" spans="1:33" x14ac:dyDescent="0.3">
      <c r="A21" s="39" t="s">
        <v>43</v>
      </c>
      <c r="B21" s="40">
        <v>2451</v>
      </c>
      <c r="C21" s="41">
        <v>236</v>
      </c>
      <c r="D21" s="42">
        <v>0</v>
      </c>
      <c r="E21" s="43">
        <v>0</v>
      </c>
      <c r="F21" s="43">
        <v>0.42372881355932202</v>
      </c>
      <c r="G21" s="43">
        <v>44.915254237288138</v>
      </c>
      <c r="H21" s="43">
        <v>0.42372881355932202</v>
      </c>
      <c r="I21" s="43">
        <v>0.42372881355932202</v>
      </c>
      <c r="J21" s="43">
        <v>0</v>
      </c>
      <c r="K21" s="44">
        <v>0.42372881355932202</v>
      </c>
      <c r="L21" s="43">
        <v>0.84745762711864403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4">
        <v>0.84745762711864403</v>
      </c>
      <c r="T21" s="43">
        <v>0</v>
      </c>
      <c r="U21" s="43">
        <v>0.42372881355932202</v>
      </c>
      <c r="V21" s="43">
        <v>7.2033898305084749</v>
      </c>
      <c r="W21" s="43">
        <v>11.864406779661017</v>
      </c>
      <c r="X21" s="44">
        <v>19.067796610169491</v>
      </c>
      <c r="Y21" s="43">
        <v>15.677966101694915</v>
      </c>
      <c r="Z21" s="43">
        <v>4.2372881355932206</v>
      </c>
      <c r="AA21" s="43">
        <v>13.135593220338983</v>
      </c>
      <c r="AB21" s="43">
        <v>0</v>
      </c>
      <c r="AC21" s="43">
        <v>0</v>
      </c>
      <c r="AD21" s="44">
        <v>13.135593220338983</v>
      </c>
      <c r="AE21" s="43">
        <v>0</v>
      </c>
      <c r="AF21" s="43">
        <v>0</v>
      </c>
      <c r="AG21" s="43">
        <v>0.42372881355932202</v>
      </c>
    </row>
    <row r="22" spans="1:33" x14ac:dyDescent="0.3">
      <c r="A22" s="39" t="s">
        <v>42</v>
      </c>
      <c r="B22" s="40">
        <v>2279</v>
      </c>
      <c r="C22" s="41">
        <v>534</v>
      </c>
      <c r="D22" s="42">
        <v>0.5617977528089888</v>
      </c>
      <c r="E22" s="43">
        <v>0</v>
      </c>
      <c r="F22" s="43">
        <v>0.74906367041198507</v>
      </c>
      <c r="G22" s="43">
        <v>44.382022471910112</v>
      </c>
      <c r="H22" s="43">
        <v>1.1235955056179776</v>
      </c>
      <c r="I22" s="43">
        <v>0.5617977528089888</v>
      </c>
      <c r="J22" s="43">
        <v>0.18726591760299627</v>
      </c>
      <c r="K22" s="44">
        <v>0.74906367041198507</v>
      </c>
      <c r="L22" s="43">
        <v>1.3108614232209739</v>
      </c>
      <c r="M22" s="43">
        <v>0</v>
      </c>
      <c r="N22" s="43">
        <v>1.4981273408239701</v>
      </c>
      <c r="O22" s="43">
        <v>0</v>
      </c>
      <c r="P22" s="43">
        <v>0</v>
      </c>
      <c r="Q22" s="43">
        <v>0.93632958801498123</v>
      </c>
      <c r="R22" s="43">
        <v>0.74906367041198507</v>
      </c>
      <c r="S22" s="44">
        <v>4.4943820224719104</v>
      </c>
      <c r="T22" s="43">
        <v>0.5617977528089888</v>
      </c>
      <c r="U22" s="43">
        <v>1.1235955056179776</v>
      </c>
      <c r="V22" s="43">
        <v>6.3670411985018722</v>
      </c>
      <c r="W22" s="43">
        <v>9.3632958801498134</v>
      </c>
      <c r="X22" s="44">
        <v>15.730337078651685</v>
      </c>
      <c r="Y22" s="43">
        <v>14.044943820224718</v>
      </c>
      <c r="Z22" s="43">
        <v>2.808988764044944</v>
      </c>
      <c r="AA22" s="43">
        <v>13.295880149812733</v>
      </c>
      <c r="AB22" s="43">
        <v>0</v>
      </c>
      <c r="AC22" s="43">
        <v>0.18726591760299627</v>
      </c>
      <c r="AD22" s="44">
        <v>13.48314606741573</v>
      </c>
      <c r="AE22" s="43">
        <v>0</v>
      </c>
      <c r="AF22" s="43">
        <v>0.5617977528089888</v>
      </c>
      <c r="AG22" s="43">
        <v>0.18726591760299627</v>
      </c>
    </row>
    <row r="23" spans="1:33" x14ac:dyDescent="0.3">
      <c r="A23" s="39" t="s">
        <v>41</v>
      </c>
      <c r="B23" s="40">
        <v>2255</v>
      </c>
      <c r="C23" s="41">
        <v>376</v>
      </c>
      <c r="D23" s="42">
        <v>0</v>
      </c>
      <c r="E23" s="43">
        <v>0</v>
      </c>
      <c r="F23" s="43">
        <v>1.0638297872340425</v>
      </c>
      <c r="G23" s="43">
        <v>42.287234042553195</v>
      </c>
      <c r="H23" s="43">
        <v>1.5957446808510638</v>
      </c>
      <c r="I23" s="43">
        <v>0</v>
      </c>
      <c r="J23" s="43">
        <v>0</v>
      </c>
      <c r="K23" s="44">
        <v>0</v>
      </c>
      <c r="L23" s="43">
        <v>1.0638297872340425</v>
      </c>
      <c r="M23" s="43">
        <v>0</v>
      </c>
      <c r="N23" s="43">
        <v>0.26595744680851063</v>
      </c>
      <c r="O23" s="43">
        <v>0</v>
      </c>
      <c r="P23" s="43">
        <v>0</v>
      </c>
      <c r="Q23" s="43">
        <v>0.7978723404255319</v>
      </c>
      <c r="R23" s="43">
        <v>0.26595744680851063</v>
      </c>
      <c r="S23" s="44">
        <v>2.3936170212765959</v>
      </c>
      <c r="T23" s="43">
        <v>0.53191489361702127</v>
      </c>
      <c r="U23" s="43">
        <v>0.53191489361702127</v>
      </c>
      <c r="V23" s="43">
        <v>7.7127659574468082</v>
      </c>
      <c r="W23" s="43">
        <v>8.7765957446808507</v>
      </c>
      <c r="X23" s="44">
        <v>16.48936170212766</v>
      </c>
      <c r="Y23" s="43">
        <v>17.287234042553191</v>
      </c>
      <c r="Z23" s="43">
        <v>2.9255319148936172</v>
      </c>
      <c r="AA23" s="43">
        <v>13.563829787234043</v>
      </c>
      <c r="AB23" s="43">
        <v>0</v>
      </c>
      <c r="AC23" s="43">
        <v>0.7978723404255319</v>
      </c>
      <c r="AD23" s="44">
        <v>14.361702127659575</v>
      </c>
      <c r="AE23" s="43">
        <v>0</v>
      </c>
      <c r="AF23" s="43">
        <v>0.53191489361702127</v>
      </c>
      <c r="AG23" s="43">
        <v>0.53191489361702127</v>
      </c>
    </row>
    <row r="24" spans="1:33" x14ac:dyDescent="0.3">
      <c r="A24" s="45" t="s">
        <v>40</v>
      </c>
      <c r="B24" s="40">
        <v>2247</v>
      </c>
      <c r="C24" s="41">
        <v>601</v>
      </c>
      <c r="D24" s="42">
        <v>0.16638935108153077</v>
      </c>
      <c r="E24" s="43">
        <v>0</v>
      </c>
      <c r="F24" s="43">
        <v>0.99833610648918469</v>
      </c>
      <c r="G24" s="43">
        <v>39.767054908485854</v>
      </c>
      <c r="H24" s="43">
        <v>0.83194675540765395</v>
      </c>
      <c r="I24" s="43">
        <v>0.16638935108153077</v>
      </c>
      <c r="J24" s="43">
        <v>0.16638935108153077</v>
      </c>
      <c r="K24" s="44">
        <v>0.33277870216306155</v>
      </c>
      <c r="L24" s="43">
        <v>2.1630615640599</v>
      </c>
      <c r="M24" s="43">
        <v>0</v>
      </c>
      <c r="N24" s="43">
        <v>1.9966722129783694</v>
      </c>
      <c r="O24" s="43">
        <v>0</v>
      </c>
      <c r="P24" s="43">
        <v>0</v>
      </c>
      <c r="Q24" s="43">
        <v>0.99833610648918469</v>
      </c>
      <c r="R24" s="43">
        <v>0</v>
      </c>
      <c r="S24" s="44">
        <v>5.1580698835274541</v>
      </c>
      <c r="T24" s="43">
        <v>0.66555740432612309</v>
      </c>
      <c r="U24" s="43">
        <v>0.83194675540765395</v>
      </c>
      <c r="V24" s="43">
        <v>8.1530782029950082</v>
      </c>
      <c r="W24" s="43">
        <v>8.9850249584026614</v>
      </c>
      <c r="X24" s="44">
        <v>17.13810316139767</v>
      </c>
      <c r="Y24" s="43">
        <v>16.805324459234608</v>
      </c>
      <c r="Z24" s="43">
        <v>2.6622296173044924</v>
      </c>
      <c r="AA24" s="43">
        <v>13.477537437603994</v>
      </c>
      <c r="AB24" s="43">
        <v>0</v>
      </c>
      <c r="AC24" s="43">
        <v>0.66555740432612309</v>
      </c>
      <c r="AD24" s="44">
        <v>14.143094841930116</v>
      </c>
      <c r="AE24" s="43">
        <v>0</v>
      </c>
      <c r="AF24" s="43">
        <v>0.66555740432612309</v>
      </c>
      <c r="AG24" s="43">
        <v>0.49916805324459235</v>
      </c>
    </row>
    <row r="25" spans="1:33" x14ac:dyDescent="0.3">
      <c r="A25" s="46" t="s">
        <v>39</v>
      </c>
      <c r="B25" s="47">
        <v>2081</v>
      </c>
      <c r="C25" s="41">
        <v>288</v>
      </c>
      <c r="D25" s="42">
        <v>0.34722222222222221</v>
      </c>
      <c r="E25" s="43">
        <v>0</v>
      </c>
      <c r="F25" s="43">
        <v>1.0416666666666667</v>
      </c>
      <c r="G25" s="43">
        <v>51.736111111111114</v>
      </c>
      <c r="H25" s="43">
        <v>1.3888888888888888</v>
      </c>
      <c r="I25" s="43">
        <v>0</v>
      </c>
      <c r="J25" s="43">
        <v>0.34722222222222221</v>
      </c>
      <c r="K25" s="44">
        <v>0.34722222222222221</v>
      </c>
      <c r="L25" s="43">
        <v>0.69444444444444442</v>
      </c>
      <c r="M25" s="43">
        <v>0</v>
      </c>
      <c r="N25" s="43">
        <v>1.7361111111111112</v>
      </c>
      <c r="O25" s="43">
        <v>0</v>
      </c>
      <c r="P25" s="43">
        <v>0.34722222222222221</v>
      </c>
      <c r="Q25" s="43">
        <v>0.69444444444444442</v>
      </c>
      <c r="R25" s="43">
        <v>0</v>
      </c>
      <c r="S25" s="44">
        <v>3.4722222222222223</v>
      </c>
      <c r="T25" s="43">
        <v>0.69444444444444442</v>
      </c>
      <c r="U25" s="43">
        <v>1.0416666666666667</v>
      </c>
      <c r="V25" s="43">
        <v>7.9861111111111107</v>
      </c>
      <c r="W25" s="43">
        <v>8.3333333333333339</v>
      </c>
      <c r="X25" s="44">
        <v>16.319444444444443</v>
      </c>
      <c r="Y25" s="43">
        <v>6.25</v>
      </c>
      <c r="Z25" s="43">
        <v>2.4305555555555554</v>
      </c>
      <c r="AA25" s="43">
        <v>13.541666666666666</v>
      </c>
      <c r="AB25" s="43">
        <v>0</v>
      </c>
      <c r="AC25" s="43">
        <v>0.69444444444444442</v>
      </c>
      <c r="AD25" s="44">
        <v>14.236111111111111</v>
      </c>
      <c r="AE25" s="43">
        <v>0</v>
      </c>
      <c r="AF25" s="43">
        <v>0.69444444444444442</v>
      </c>
      <c r="AG25" s="43">
        <v>0.69444444444444442</v>
      </c>
    </row>
    <row r="26" spans="1:33" x14ac:dyDescent="0.3">
      <c r="A26" s="46" t="s">
        <v>38</v>
      </c>
      <c r="B26" s="47">
        <v>1909</v>
      </c>
      <c r="C26" s="41">
        <v>435</v>
      </c>
      <c r="D26" s="42">
        <v>0.45977011494252873</v>
      </c>
      <c r="E26" s="43">
        <v>0</v>
      </c>
      <c r="F26" s="43">
        <v>0.22988505747126436</v>
      </c>
      <c r="G26" s="43">
        <v>52.643678160919542</v>
      </c>
      <c r="H26" s="43">
        <v>0.45977011494252873</v>
      </c>
      <c r="I26" s="43">
        <v>0.22988505747126436</v>
      </c>
      <c r="J26" s="43">
        <v>0</v>
      </c>
      <c r="K26" s="44">
        <v>0.22988505747126436</v>
      </c>
      <c r="L26" s="43">
        <v>0.22988505747126436</v>
      </c>
      <c r="M26" s="43">
        <v>0</v>
      </c>
      <c r="N26" s="43">
        <v>0.68965517241379315</v>
      </c>
      <c r="O26" s="43">
        <v>0</v>
      </c>
      <c r="P26" s="43">
        <v>0</v>
      </c>
      <c r="Q26" s="43">
        <v>0.22988505747126436</v>
      </c>
      <c r="R26" s="43">
        <v>0.91954022988505746</v>
      </c>
      <c r="S26" s="44">
        <v>2.0689655172413794</v>
      </c>
      <c r="T26" s="43">
        <v>0</v>
      </c>
      <c r="U26" s="43">
        <v>0.91954022988505746</v>
      </c>
      <c r="V26" s="43">
        <v>5.0574712643678161</v>
      </c>
      <c r="W26" s="43">
        <v>5.5172413793103452</v>
      </c>
      <c r="X26" s="44">
        <v>10.574712643678161</v>
      </c>
      <c r="Y26" s="43">
        <v>22.528735632183906</v>
      </c>
      <c r="Z26" s="43">
        <v>1.1494252873563218</v>
      </c>
      <c r="AA26" s="43">
        <v>7.5862068965517242</v>
      </c>
      <c r="AB26" s="43">
        <v>0</v>
      </c>
      <c r="AC26" s="43">
        <v>0.22988505747126436</v>
      </c>
      <c r="AD26" s="44">
        <v>7.8160919540229887</v>
      </c>
      <c r="AE26" s="43">
        <v>0</v>
      </c>
      <c r="AF26" s="43">
        <v>0</v>
      </c>
      <c r="AG26" s="43">
        <v>0.91954022988505746</v>
      </c>
    </row>
    <row r="27" spans="1:33" x14ac:dyDescent="0.3">
      <c r="A27" s="46" t="s">
        <v>37</v>
      </c>
      <c r="B27" s="47">
        <v>1832</v>
      </c>
      <c r="C27" s="41">
        <v>408</v>
      </c>
      <c r="D27" s="42">
        <v>0.49019607843137253</v>
      </c>
      <c r="E27" s="43">
        <v>0</v>
      </c>
      <c r="F27" s="43">
        <v>0.98039215686274506</v>
      </c>
      <c r="G27" s="43">
        <v>52.941176470588232</v>
      </c>
      <c r="H27" s="43">
        <v>0.73529411764705888</v>
      </c>
      <c r="I27" s="43">
        <v>0</v>
      </c>
      <c r="J27" s="43">
        <v>0.24509803921568626</v>
      </c>
      <c r="K27" s="44">
        <v>0.24509803921568626</v>
      </c>
      <c r="L27" s="43">
        <v>0</v>
      </c>
      <c r="M27" s="43">
        <v>0.24509803921568626</v>
      </c>
      <c r="N27" s="43">
        <v>1.2254901960784315</v>
      </c>
      <c r="O27" s="43">
        <v>0</v>
      </c>
      <c r="P27" s="43">
        <v>0</v>
      </c>
      <c r="Q27" s="43">
        <v>0.98039215686274506</v>
      </c>
      <c r="R27" s="43">
        <v>0</v>
      </c>
      <c r="S27" s="44">
        <v>2.4509803921568629</v>
      </c>
      <c r="T27" s="43">
        <v>0.24509803921568626</v>
      </c>
      <c r="U27" s="43">
        <v>0.49019607843137253</v>
      </c>
      <c r="V27" s="43">
        <v>7.5980392156862742</v>
      </c>
      <c r="W27" s="43">
        <v>8.5784313725490193</v>
      </c>
      <c r="X27" s="44">
        <v>16.176470588235293</v>
      </c>
      <c r="Y27" s="43">
        <v>11.029411764705882</v>
      </c>
      <c r="Z27" s="43">
        <v>1.4705882352941178</v>
      </c>
      <c r="AA27" s="43">
        <v>11.029411764705882</v>
      </c>
      <c r="AB27" s="43">
        <v>0.73529411764705888</v>
      </c>
      <c r="AC27" s="43">
        <v>0</v>
      </c>
      <c r="AD27" s="44">
        <v>11.764705882352942</v>
      </c>
      <c r="AE27" s="43">
        <v>0</v>
      </c>
      <c r="AF27" s="43">
        <v>0.24509803921568626</v>
      </c>
      <c r="AG27" s="43">
        <v>0.98039215686274506</v>
      </c>
    </row>
    <row r="28" spans="1:33" x14ac:dyDescent="0.3">
      <c r="A28" s="46" t="s">
        <v>36</v>
      </c>
      <c r="B28" s="47">
        <v>1812</v>
      </c>
      <c r="C28" s="41">
        <v>142</v>
      </c>
      <c r="D28" s="42">
        <v>0</v>
      </c>
      <c r="E28" s="43">
        <v>0</v>
      </c>
      <c r="F28" s="43">
        <v>1.408450704225352</v>
      </c>
      <c r="G28" s="43">
        <v>42.25352112676056</v>
      </c>
      <c r="H28" s="43">
        <v>0.70422535211267601</v>
      </c>
      <c r="I28" s="43">
        <v>0.70422535211267601</v>
      </c>
      <c r="J28" s="43">
        <v>0</v>
      </c>
      <c r="K28" s="44">
        <v>0.70422535211267601</v>
      </c>
      <c r="L28" s="43">
        <v>0.70422535211267601</v>
      </c>
      <c r="M28" s="43">
        <v>0.70422535211267601</v>
      </c>
      <c r="N28" s="43">
        <v>1.408450704225352</v>
      </c>
      <c r="O28" s="43">
        <v>0</v>
      </c>
      <c r="P28" s="43">
        <v>0</v>
      </c>
      <c r="Q28" s="43">
        <v>0.70422535211267601</v>
      </c>
      <c r="R28" s="43">
        <v>0</v>
      </c>
      <c r="S28" s="44">
        <v>3.5211267605633805</v>
      </c>
      <c r="T28" s="43">
        <v>0</v>
      </c>
      <c r="U28" s="43">
        <v>0.70422535211267601</v>
      </c>
      <c r="V28" s="43">
        <v>7.042253521126761</v>
      </c>
      <c r="W28" s="43">
        <v>9.1549295774647881</v>
      </c>
      <c r="X28" s="44">
        <v>16.197183098591548</v>
      </c>
      <c r="Y28" s="43">
        <v>14.788732394366198</v>
      </c>
      <c r="Z28" s="43">
        <v>2.816901408450704</v>
      </c>
      <c r="AA28" s="43">
        <v>14.788732394366198</v>
      </c>
      <c r="AB28" s="43">
        <v>0</v>
      </c>
      <c r="AC28" s="43">
        <v>0</v>
      </c>
      <c r="AD28" s="44">
        <v>14.788732394366198</v>
      </c>
      <c r="AE28" s="43">
        <v>0</v>
      </c>
      <c r="AF28" s="43">
        <v>0.70422535211267601</v>
      </c>
      <c r="AG28" s="43">
        <v>2.112676056338028</v>
      </c>
    </row>
    <row r="29" spans="1:33" x14ac:dyDescent="0.3">
      <c r="A29" s="46" t="s">
        <v>35</v>
      </c>
      <c r="B29" s="47">
        <v>1778</v>
      </c>
      <c r="C29" s="41">
        <v>69</v>
      </c>
      <c r="D29" s="42">
        <v>0</v>
      </c>
      <c r="E29" s="43">
        <v>0</v>
      </c>
      <c r="F29" s="43">
        <v>0</v>
      </c>
      <c r="G29" s="43">
        <v>50.724637681159422</v>
      </c>
      <c r="H29" s="43">
        <v>1.4492753623188406</v>
      </c>
      <c r="I29" s="43">
        <v>0</v>
      </c>
      <c r="J29" s="43">
        <v>0</v>
      </c>
      <c r="K29" s="44">
        <v>0</v>
      </c>
      <c r="L29" s="43">
        <v>2.8985507246376812</v>
      </c>
      <c r="M29" s="43">
        <v>0</v>
      </c>
      <c r="N29" s="43">
        <v>1.4492753623188406</v>
      </c>
      <c r="O29" s="43">
        <v>0</v>
      </c>
      <c r="P29" s="43">
        <v>0</v>
      </c>
      <c r="Q29" s="43">
        <v>0</v>
      </c>
      <c r="R29" s="43">
        <v>1.4492753623188406</v>
      </c>
      <c r="S29" s="44">
        <v>5.7971014492753623</v>
      </c>
      <c r="T29" s="43">
        <v>0</v>
      </c>
      <c r="U29" s="43">
        <v>1.4492753623188406</v>
      </c>
      <c r="V29" s="43">
        <v>5.7971014492753623</v>
      </c>
      <c r="W29" s="43">
        <v>7.2463768115942031</v>
      </c>
      <c r="X29" s="44">
        <v>13.043478260869565</v>
      </c>
      <c r="Y29" s="43">
        <v>20.289855072463769</v>
      </c>
      <c r="Z29" s="43">
        <v>2.8985507246376812</v>
      </c>
      <c r="AA29" s="43">
        <v>1.4492753623188406</v>
      </c>
      <c r="AB29" s="43">
        <v>0</v>
      </c>
      <c r="AC29" s="43">
        <v>0</v>
      </c>
      <c r="AD29" s="44">
        <v>1.4492753623188406</v>
      </c>
      <c r="AE29" s="43">
        <v>0</v>
      </c>
      <c r="AF29" s="43">
        <v>0</v>
      </c>
      <c r="AG29" s="43">
        <v>2.8985507246376812</v>
      </c>
    </row>
    <row r="30" spans="1:33" x14ac:dyDescent="0.3">
      <c r="A30" s="46" t="s">
        <v>34</v>
      </c>
      <c r="B30" s="47">
        <v>1755</v>
      </c>
      <c r="C30" s="41">
        <v>159</v>
      </c>
      <c r="D30" s="42">
        <v>0</v>
      </c>
      <c r="E30" s="43">
        <v>0</v>
      </c>
      <c r="F30" s="43">
        <v>0</v>
      </c>
      <c r="G30" s="43">
        <v>23.89937106918239</v>
      </c>
      <c r="H30" s="43">
        <v>0</v>
      </c>
      <c r="I30" s="43">
        <v>0.62893081761006286</v>
      </c>
      <c r="J30" s="43">
        <v>0</v>
      </c>
      <c r="K30" s="44">
        <v>0.62893081761006286</v>
      </c>
      <c r="L30" s="43">
        <v>1.2578616352201257</v>
      </c>
      <c r="M30" s="43">
        <v>0.62893081761006286</v>
      </c>
      <c r="N30" s="43">
        <v>1.2578616352201257</v>
      </c>
      <c r="O30" s="43">
        <v>0</v>
      </c>
      <c r="P30" s="43">
        <v>0</v>
      </c>
      <c r="Q30" s="43">
        <v>1.2578616352201257</v>
      </c>
      <c r="R30" s="43">
        <v>1.2578616352201257</v>
      </c>
      <c r="S30" s="44">
        <v>5.6603773584905657</v>
      </c>
      <c r="T30" s="43">
        <v>0</v>
      </c>
      <c r="U30" s="43">
        <v>0.62893081761006286</v>
      </c>
      <c r="V30" s="43">
        <v>9.433962264150944</v>
      </c>
      <c r="W30" s="43">
        <v>8.1761006289308185</v>
      </c>
      <c r="X30" s="44">
        <v>17.610062893081761</v>
      </c>
      <c r="Y30" s="43">
        <v>40.251572327044023</v>
      </c>
      <c r="Z30" s="43">
        <v>2.5157232704402515</v>
      </c>
      <c r="AA30" s="43">
        <v>8.1761006289308185</v>
      </c>
      <c r="AB30" s="43">
        <v>0</v>
      </c>
      <c r="AC30" s="43">
        <v>0</v>
      </c>
      <c r="AD30" s="44">
        <v>8.1761006289308185</v>
      </c>
      <c r="AE30" s="43">
        <v>0</v>
      </c>
      <c r="AF30" s="43">
        <v>0</v>
      </c>
      <c r="AG30" s="43">
        <v>0.62893081761006286</v>
      </c>
    </row>
    <row r="31" spans="1:33" x14ac:dyDescent="0.3">
      <c r="A31" s="46" t="s">
        <v>33</v>
      </c>
      <c r="B31" s="47">
        <v>1367</v>
      </c>
      <c r="C31" s="41">
        <v>281</v>
      </c>
      <c r="D31" s="42">
        <v>0.71174377224199292</v>
      </c>
      <c r="E31" s="43">
        <v>0.35587188612099646</v>
      </c>
      <c r="F31" s="43">
        <v>0.35587188612099646</v>
      </c>
      <c r="G31" s="43">
        <v>33.451957295373667</v>
      </c>
      <c r="H31" s="43">
        <v>0</v>
      </c>
      <c r="I31" s="43">
        <v>0.35587188612099646</v>
      </c>
      <c r="J31" s="43">
        <v>0</v>
      </c>
      <c r="K31" s="44">
        <v>0.35587188612099646</v>
      </c>
      <c r="L31" s="43">
        <v>0.35587188612099646</v>
      </c>
      <c r="M31" s="43">
        <v>0</v>
      </c>
      <c r="N31" s="43">
        <v>1.0676156583629892</v>
      </c>
      <c r="O31" s="43">
        <v>0</v>
      </c>
      <c r="P31" s="43">
        <v>0</v>
      </c>
      <c r="Q31" s="43">
        <v>0.35587188612099646</v>
      </c>
      <c r="R31" s="43">
        <v>1.7793594306049823</v>
      </c>
      <c r="S31" s="44">
        <v>3.5587188612099645</v>
      </c>
      <c r="T31" s="43">
        <v>0</v>
      </c>
      <c r="U31" s="43">
        <v>0.35587188612099646</v>
      </c>
      <c r="V31" s="43">
        <v>4.2704626334519569</v>
      </c>
      <c r="W31" s="43">
        <v>8.185053380782918</v>
      </c>
      <c r="X31" s="44">
        <v>12.455516014234876</v>
      </c>
      <c r="Y31" s="43">
        <v>36.29893238434164</v>
      </c>
      <c r="Z31" s="43">
        <v>0.71174377224199292</v>
      </c>
      <c r="AA31" s="43">
        <v>9.9644128113879002</v>
      </c>
      <c r="AB31" s="43">
        <v>0</v>
      </c>
      <c r="AC31" s="43">
        <v>0</v>
      </c>
      <c r="AD31" s="44">
        <v>9.9644128113879002</v>
      </c>
      <c r="AE31" s="43">
        <v>0</v>
      </c>
      <c r="AF31" s="43">
        <v>0.35587188612099646</v>
      </c>
      <c r="AG31" s="43">
        <v>1.4234875444839858</v>
      </c>
    </row>
    <row r="32" spans="1:33" x14ac:dyDescent="0.3">
      <c r="A32" s="46" t="s">
        <v>32</v>
      </c>
      <c r="B32" s="47">
        <v>1326</v>
      </c>
      <c r="C32" s="41">
        <v>162</v>
      </c>
      <c r="D32" s="42">
        <v>0.61728395061728392</v>
      </c>
      <c r="E32" s="43">
        <v>0</v>
      </c>
      <c r="F32" s="43">
        <v>0</v>
      </c>
      <c r="G32" s="43">
        <v>38.271604938271608</v>
      </c>
      <c r="H32" s="43">
        <v>0</v>
      </c>
      <c r="I32" s="43">
        <v>0</v>
      </c>
      <c r="J32" s="43">
        <v>0.61728395061728392</v>
      </c>
      <c r="K32" s="44">
        <v>0.61728395061728392</v>
      </c>
      <c r="L32" s="43">
        <v>1.8518518518518519</v>
      </c>
      <c r="M32" s="43">
        <v>0</v>
      </c>
      <c r="N32" s="43">
        <v>1.2345679012345678</v>
      </c>
      <c r="O32" s="43">
        <v>0</v>
      </c>
      <c r="P32" s="43">
        <v>0</v>
      </c>
      <c r="Q32" s="43">
        <v>1.2345679012345678</v>
      </c>
      <c r="R32" s="43">
        <v>1.8518518518518519</v>
      </c>
      <c r="S32" s="44">
        <v>6.1728395061728394</v>
      </c>
      <c r="T32" s="43">
        <v>0</v>
      </c>
      <c r="U32" s="43">
        <v>0</v>
      </c>
      <c r="V32" s="43">
        <v>11.728395061728396</v>
      </c>
      <c r="W32" s="43">
        <v>6.1728395061728394</v>
      </c>
      <c r="X32" s="44">
        <v>17.901234567901234</v>
      </c>
      <c r="Y32" s="43">
        <v>24.074074074074073</v>
      </c>
      <c r="Z32" s="43">
        <v>3.7037037037037037</v>
      </c>
      <c r="AA32" s="43">
        <v>7.4074074074074074</v>
      </c>
      <c r="AB32" s="43">
        <v>0</v>
      </c>
      <c r="AC32" s="43">
        <v>0.61728395061728392</v>
      </c>
      <c r="AD32" s="44">
        <v>8.0246913580246915</v>
      </c>
      <c r="AE32" s="43">
        <v>0</v>
      </c>
      <c r="AF32" s="43">
        <v>0</v>
      </c>
      <c r="AG32" s="43">
        <v>0.61728395061728392</v>
      </c>
    </row>
    <row r="33" spans="1:33" ht="16.5" customHeight="1" x14ac:dyDescent="0.3">
      <c r="A33" s="46" t="s">
        <v>31</v>
      </c>
      <c r="B33" s="47">
        <v>1305</v>
      </c>
      <c r="C33" s="41">
        <v>20</v>
      </c>
      <c r="D33" s="42">
        <v>0</v>
      </c>
      <c r="E33" s="43">
        <v>0</v>
      </c>
      <c r="F33" s="43">
        <v>0</v>
      </c>
      <c r="G33" s="43">
        <v>30</v>
      </c>
      <c r="H33" s="43">
        <v>0</v>
      </c>
      <c r="I33" s="43">
        <v>0</v>
      </c>
      <c r="J33" s="43">
        <v>0</v>
      </c>
      <c r="K33" s="44">
        <v>0</v>
      </c>
      <c r="L33" s="43">
        <v>0</v>
      </c>
      <c r="M33" s="43">
        <v>0</v>
      </c>
      <c r="N33" s="43">
        <v>0</v>
      </c>
      <c r="O33" s="43">
        <v>0</v>
      </c>
      <c r="P33" s="43">
        <v>0</v>
      </c>
      <c r="Q33" s="43">
        <v>5</v>
      </c>
      <c r="R33" s="43">
        <v>0</v>
      </c>
      <c r="S33" s="44">
        <v>5</v>
      </c>
      <c r="T33" s="43">
        <v>0</v>
      </c>
      <c r="U33" s="43">
        <v>0</v>
      </c>
      <c r="V33" s="43">
        <v>15</v>
      </c>
      <c r="W33" s="43">
        <v>15</v>
      </c>
      <c r="X33" s="44">
        <v>30</v>
      </c>
      <c r="Y33" s="43">
        <v>25</v>
      </c>
      <c r="Z33" s="43">
        <v>0</v>
      </c>
      <c r="AA33" s="43">
        <v>10</v>
      </c>
      <c r="AB33" s="43">
        <v>0</v>
      </c>
      <c r="AC33" s="43">
        <v>0</v>
      </c>
      <c r="AD33" s="44">
        <v>10</v>
      </c>
      <c r="AE33" s="43">
        <v>0</v>
      </c>
      <c r="AF33" s="43">
        <v>0</v>
      </c>
      <c r="AG33" s="43">
        <v>0</v>
      </c>
    </row>
    <row r="34" spans="1:33" x14ac:dyDescent="0.3">
      <c r="A34" s="46" t="s">
        <v>30</v>
      </c>
      <c r="B34" s="47">
        <v>1096</v>
      </c>
      <c r="C34" s="41">
        <v>466</v>
      </c>
      <c r="D34" s="42">
        <v>0.64377682403433478</v>
      </c>
      <c r="E34" s="43">
        <v>0</v>
      </c>
      <c r="F34" s="43">
        <v>0.64377682403433478</v>
      </c>
      <c r="G34" s="43">
        <v>37.768240343347642</v>
      </c>
      <c r="H34" s="43">
        <v>0.64377682403433478</v>
      </c>
      <c r="I34" s="43">
        <v>0.21459227467811159</v>
      </c>
      <c r="J34" s="43">
        <v>0</v>
      </c>
      <c r="K34" s="44">
        <v>0.21459227467811159</v>
      </c>
      <c r="L34" s="43">
        <v>1.2875536480686696</v>
      </c>
      <c r="M34" s="43">
        <v>0</v>
      </c>
      <c r="N34" s="43">
        <v>0.42918454935622319</v>
      </c>
      <c r="O34" s="43">
        <v>0</v>
      </c>
      <c r="P34" s="43">
        <v>0.42918454935622319</v>
      </c>
      <c r="Q34" s="43">
        <v>1.0729613733905579</v>
      </c>
      <c r="R34" s="43">
        <v>1.7167381974248928</v>
      </c>
      <c r="S34" s="44">
        <v>4.9356223175965663</v>
      </c>
      <c r="T34" s="43">
        <v>0</v>
      </c>
      <c r="U34" s="43">
        <v>0.85836909871244638</v>
      </c>
      <c r="V34" s="43">
        <v>8.3690987124463518</v>
      </c>
      <c r="W34" s="43">
        <v>7.9399141630901289</v>
      </c>
      <c r="X34" s="44">
        <v>16.309012875536482</v>
      </c>
      <c r="Y34" s="43">
        <v>23.390557939914164</v>
      </c>
      <c r="Z34" s="43">
        <v>4.0772532188841204</v>
      </c>
      <c r="AA34" s="43">
        <v>8.5836909871244629</v>
      </c>
      <c r="AB34" s="43">
        <v>0</v>
      </c>
      <c r="AC34" s="43">
        <v>0.42918454935622319</v>
      </c>
      <c r="AD34" s="44">
        <v>9.0128755364806867</v>
      </c>
      <c r="AE34" s="43">
        <v>0</v>
      </c>
      <c r="AF34" s="43">
        <v>0</v>
      </c>
      <c r="AG34" s="43">
        <v>1.502145922746781</v>
      </c>
    </row>
    <row r="35" spans="1:33" x14ac:dyDescent="0.3">
      <c r="A35" s="46" t="s">
        <v>29</v>
      </c>
      <c r="B35" s="47">
        <v>1085</v>
      </c>
      <c r="C35" s="41">
        <v>356</v>
      </c>
      <c r="D35" s="42">
        <v>0.5617977528089888</v>
      </c>
      <c r="E35" s="43">
        <v>0</v>
      </c>
      <c r="F35" s="43">
        <v>0.5617977528089888</v>
      </c>
      <c r="G35" s="43">
        <v>41.292134831460672</v>
      </c>
      <c r="H35" s="43">
        <v>0.2808988764044944</v>
      </c>
      <c r="I35" s="43">
        <v>0.5617977528089888</v>
      </c>
      <c r="J35" s="43">
        <v>0</v>
      </c>
      <c r="K35" s="44">
        <v>0.5617977528089888</v>
      </c>
      <c r="L35" s="43">
        <v>0.84269662921348309</v>
      </c>
      <c r="M35" s="43">
        <v>0</v>
      </c>
      <c r="N35" s="43">
        <v>1.1235955056179776</v>
      </c>
      <c r="O35" s="43">
        <v>0</v>
      </c>
      <c r="P35" s="43">
        <v>0</v>
      </c>
      <c r="Q35" s="43">
        <v>1.1235955056179776</v>
      </c>
      <c r="R35" s="43">
        <v>1.9662921348314606</v>
      </c>
      <c r="S35" s="44">
        <v>5.0561797752808992</v>
      </c>
      <c r="T35" s="43">
        <v>0</v>
      </c>
      <c r="U35" s="43">
        <v>0.5617977528089888</v>
      </c>
      <c r="V35" s="43">
        <v>8.9887640449438209</v>
      </c>
      <c r="W35" s="43">
        <v>7.0224719101123592</v>
      </c>
      <c r="X35" s="44">
        <v>16.011235955056179</v>
      </c>
      <c r="Y35" s="43">
        <v>22.752808988764045</v>
      </c>
      <c r="Z35" s="43">
        <v>1.404494382022472</v>
      </c>
      <c r="AA35" s="43">
        <v>10.393258426966293</v>
      </c>
      <c r="AB35" s="43">
        <v>0</v>
      </c>
      <c r="AC35" s="43">
        <v>0</v>
      </c>
      <c r="AD35" s="44">
        <v>10.393258426966293</v>
      </c>
      <c r="AE35" s="43">
        <v>0</v>
      </c>
      <c r="AF35" s="43">
        <v>0</v>
      </c>
      <c r="AG35" s="43">
        <v>0.5617977528089888</v>
      </c>
    </row>
    <row r="36" spans="1:33" x14ac:dyDescent="0.3">
      <c r="A36" s="46" t="s">
        <v>28</v>
      </c>
      <c r="B36" s="47">
        <v>1074</v>
      </c>
      <c r="C36" s="41">
        <v>162</v>
      </c>
      <c r="D36" s="42">
        <v>0.61728395061728392</v>
      </c>
      <c r="E36" s="43">
        <v>0</v>
      </c>
      <c r="F36" s="43">
        <v>0</v>
      </c>
      <c r="G36" s="43">
        <v>24.074074074074073</v>
      </c>
      <c r="H36" s="43">
        <v>0</v>
      </c>
      <c r="I36" s="43">
        <v>0.61728395061728392</v>
      </c>
      <c r="J36" s="43">
        <v>0</v>
      </c>
      <c r="K36" s="44">
        <v>0.61728395061728392</v>
      </c>
      <c r="L36" s="43">
        <v>0.61728395061728392</v>
      </c>
      <c r="M36" s="43">
        <v>0.61728395061728392</v>
      </c>
      <c r="N36" s="43">
        <v>1.8518518518518519</v>
      </c>
      <c r="O36" s="43">
        <v>0</v>
      </c>
      <c r="P36" s="43">
        <v>0</v>
      </c>
      <c r="Q36" s="43">
        <v>1.2345679012345678</v>
      </c>
      <c r="R36" s="43">
        <v>1.8518518518518519</v>
      </c>
      <c r="S36" s="44">
        <v>6.1728395061728394</v>
      </c>
      <c r="T36" s="43">
        <v>0</v>
      </c>
      <c r="U36" s="43">
        <v>0.61728395061728392</v>
      </c>
      <c r="V36" s="43">
        <v>5.5555555555555554</v>
      </c>
      <c r="W36" s="43">
        <v>3.7037037037037037</v>
      </c>
      <c r="X36" s="44">
        <v>9.2592592592592595</v>
      </c>
      <c r="Y36" s="43">
        <v>41.358024691358025</v>
      </c>
      <c r="Z36" s="43">
        <v>5.5555555555555554</v>
      </c>
      <c r="AA36" s="43">
        <v>10.493827160493828</v>
      </c>
      <c r="AB36" s="43">
        <v>0</v>
      </c>
      <c r="AC36" s="43">
        <v>0.61728395061728392</v>
      </c>
      <c r="AD36" s="44">
        <v>11.111111111111111</v>
      </c>
      <c r="AE36" s="43">
        <v>0</v>
      </c>
      <c r="AF36" s="43">
        <v>0</v>
      </c>
      <c r="AG36" s="43">
        <v>0.61728395061728392</v>
      </c>
    </row>
    <row r="37" spans="1:33" x14ac:dyDescent="0.3">
      <c r="A37" s="46" t="s">
        <v>97</v>
      </c>
      <c r="B37" s="47">
        <v>1011</v>
      </c>
      <c r="C37" s="41">
        <v>345</v>
      </c>
      <c r="D37" s="42">
        <v>0</v>
      </c>
      <c r="E37" s="43">
        <v>0</v>
      </c>
      <c r="F37" s="43">
        <v>0</v>
      </c>
      <c r="G37" s="43">
        <v>34.492753623188406</v>
      </c>
      <c r="H37" s="43">
        <v>0.28985507246376813</v>
      </c>
      <c r="I37" s="43">
        <v>0.57971014492753625</v>
      </c>
      <c r="J37" s="43">
        <v>0</v>
      </c>
      <c r="K37" s="44">
        <v>0.57971014492753625</v>
      </c>
      <c r="L37" s="43">
        <v>0.86956521739130432</v>
      </c>
      <c r="M37" s="43">
        <v>0</v>
      </c>
      <c r="N37" s="43">
        <v>2.8985507246376812</v>
      </c>
      <c r="O37" s="43">
        <v>0</v>
      </c>
      <c r="P37" s="43">
        <v>0</v>
      </c>
      <c r="Q37" s="43">
        <v>1.1594202898550725</v>
      </c>
      <c r="R37" s="43">
        <v>0.86956521739130432</v>
      </c>
      <c r="S37" s="44">
        <v>5.7971014492753623</v>
      </c>
      <c r="T37" s="43">
        <v>0.86956521739130432</v>
      </c>
      <c r="U37" s="43">
        <v>0</v>
      </c>
      <c r="V37" s="43">
        <v>10.144927536231885</v>
      </c>
      <c r="W37" s="43">
        <v>12.463768115942029</v>
      </c>
      <c r="X37" s="44">
        <v>22.608695652173914</v>
      </c>
      <c r="Y37" s="43">
        <v>18.840579710144926</v>
      </c>
      <c r="Z37" s="43">
        <v>4.0579710144927539</v>
      </c>
      <c r="AA37" s="43">
        <v>11.594202898550725</v>
      </c>
      <c r="AB37" s="43">
        <v>0</v>
      </c>
      <c r="AC37" s="43">
        <v>0</v>
      </c>
      <c r="AD37" s="44">
        <v>11.594202898550725</v>
      </c>
      <c r="AE37" s="43">
        <v>0</v>
      </c>
      <c r="AF37" s="43">
        <v>0.86956521739130432</v>
      </c>
      <c r="AG37" s="43">
        <v>0.86956521739130432</v>
      </c>
    </row>
    <row r="38" spans="1:33" x14ac:dyDescent="0.3">
      <c r="A38" s="46" t="s">
        <v>27</v>
      </c>
      <c r="B38" s="47">
        <v>1010</v>
      </c>
      <c r="C38" s="41">
        <v>404</v>
      </c>
      <c r="D38" s="42">
        <v>0.49504950495049505</v>
      </c>
      <c r="E38" s="43">
        <v>0.24752475247524752</v>
      </c>
      <c r="F38" s="43">
        <v>1.4851485148514851</v>
      </c>
      <c r="G38" s="43">
        <v>39.851485148514854</v>
      </c>
      <c r="H38" s="43">
        <v>1.2376237623762376</v>
      </c>
      <c r="I38" s="43">
        <v>0</v>
      </c>
      <c r="J38" s="43">
        <v>0.24752475247524752</v>
      </c>
      <c r="K38" s="44">
        <v>0.24752475247524752</v>
      </c>
      <c r="L38" s="43">
        <v>0.99009900990099009</v>
      </c>
      <c r="M38" s="43">
        <v>0.74257425742574257</v>
      </c>
      <c r="N38" s="43">
        <v>0.24752475247524752</v>
      </c>
      <c r="O38" s="43">
        <v>0</v>
      </c>
      <c r="P38" s="43">
        <v>0</v>
      </c>
      <c r="Q38" s="43">
        <v>0.74257425742574257</v>
      </c>
      <c r="R38" s="43">
        <v>0.74257425742574257</v>
      </c>
      <c r="S38" s="44">
        <v>3.4653465346534653</v>
      </c>
      <c r="T38" s="43">
        <v>0.24752475247524752</v>
      </c>
      <c r="U38" s="43">
        <v>1.4851485148514851</v>
      </c>
      <c r="V38" s="43">
        <v>8.4158415841584162</v>
      </c>
      <c r="W38" s="43">
        <v>10.148514851485148</v>
      </c>
      <c r="X38" s="44">
        <v>18.564356435643564</v>
      </c>
      <c r="Y38" s="43">
        <v>15.841584158415841</v>
      </c>
      <c r="Z38" s="43">
        <v>3.217821782178218</v>
      </c>
      <c r="AA38" s="43">
        <v>10.148514851485148</v>
      </c>
      <c r="AB38" s="43">
        <v>0.24752475247524752</v>
      </c>
      <c r="AC38" s="43">
        <v>0.99009900990099009</v>
      </c>
      <c r="AD38" s="44">
        <v>11.386138613861386</v>
      </c>
      <c r="AE38" s="43">
        <v>0</v>
      </c>
      <c r="AF38" s="43">
        <v>0.74257425742574257</v>
      </c>
      <c r="AG38" s="43">
        <v>2.2000000000000002</v>
      </c>
    </row>
    <row r="39" spans="1:33" x14ac:dyDescent="0.3">
      <c r="A39" s="46" t="s">
        <v>26</v>
      </c>
      <c r="B39" s="47">
        <v>992</v>
      </c>
      <c r="C39" s="41">
        <v>76</v>
      </c>
      <c r="D39" s="42">
        <v>0</v>
      </c>
      <c r="E39" s="43">
        <v>0</v>
      </c>
      <c r="F39" s="43">
        <v>0</v>
      </c>
      <c r="G39" s="43">
        <v>30.263157894736842</v>
      </c>
      <c r="H39" s="43">
        <v>1.3157894736842106</v>
      </c>
      <c r="I39" s="43">
        <v>0</v>
      </c>
      <c r="J39" s="43">
        <v>0</v>
      </c>
      <c r="K39" s="44">
        <v>0</v>
      </c>
      <c r="L39" s="43">
        <v>2.6315789473684212</v>
      </c>
      <c r="M39" s="43">
        <v>0</v>
      </c>
      <c r="N39" s="43">
        <v>0</v>
      </c>
      <c r="O39" s="43">
        <v>0</v>
      </c>
      <c r="P39" s="43">
        <v>0</v>
      </c>
      <c r="Q39" s="43">
        <v>2.6315789473684212</v>
      </c>
      <c r="R39" s="43">
        <v>1.3157894736842106</v>
      </c>
      <c r="S39" s="44">
        <v>6.5789473684210522</v>
      </c>
      <c r="T39" s="43">
        <v>1.3157894736842106</v>
      </c>
      <c r="U39" s="43">
        <v>0</v>
      </c>
      <c r="V39" s="43">
        <v>5.2631578947368425</v>
      </c>
      <c r="W39" s="43">
        <v>11.842105263157896</v>
      </c>
      <c r="X39" s="44">
        <v>17.105263157894736</v>
      </c>
      <c r="Y39" s="43">
        <v>22.368421052631579</v>
      </c>
      <c r="Z39" s="43">
        <v>5.2631578947368425</v>
      </c>
      <c r="AA39" s="43">
        <v>10.526315789473685</v>
      </c>
      <c r="AB39" s="43">
        <v>0</v>
      </c>
      <c r="AC39" s="43">
        <v>2.6315789473684212</v>
      </c>
      <c r="AD39" s="44">
        <v>13.157894736842104</v>
      </c>
      <c r="AE39" s="43">
        <v>0</v>
      </c>
      <c r="AF39" s="43">
        <v>1.3157894736842106</v>
      </c>
      <c r="AG39" s="43">
        <v>2.6315789473684212</v>
      </c>
    </row>
    <row r="40" spans="1:33" x14ac:dyDescent="0.3">
      <c r="A40" s="46" t="s">
        <v>25</v>
      </c>
      <c r="B40" s="47">
        <v>500</v>
      </c>
      <c r="C40" s="41">
        <v>41</v>
      </c>
      <c r="D40" s="42">
        <v>2.4390243902439024</v>
      </c>
      <c r="E40" s="43">
        <v>0</v>
      </c>
      <c r="F40" s="43">
        <v>0</v>
      </c>
      <c r="G40" s="43">
        <v>19.512195121951219</v>
      </c>
      <c r="H40" s="43">
        <v>0</v>
      </c>
      <c r="I40" s="43">
        <v>0</v>
      </c>
      <c r="J40" s="43">
        <v>0</v>
      </c>
      <c r="K40" s="44">
        <v>0</v>
      </c>
      <c r="L40" s="43">
        <v>2.4390243902439024</v>
      </c>
      <c r="M40" s="43">
        <v>0</v>
      </c>
      <c r="N40" s="43">
        <v>0</v>
      </c>
      <c r="O40" s="43">
        <v>0</v>
      </c>
      <c r="P40" s="43">
        <v>2.4390243902439024</v>
      </c>
      <c r="Q40" s="43">
        <v>0</v>
      </c>
      <c r="R40" s="43">
        <v>0</v>
      </c>
      <c r="S40" s="44">
        <v>4.8780487804878048</v>
      </c>
      <c r="T40" s="43">
        <v>0</v>
      </c>
      <c r="U40" s="43">
        <v>0</v>
      </c>
      <c r="V40" s="43">
        <v>2.4390243902439024</v>
      </c>
      <c r="W40" s="43">
        <v>17.073170731707318</v>
      </c>
      <c r="X40" s="44">
        <v>19.512195121951219</v>
      </c>
      <c r="Y40" s="43">
        <v>26.829268292682926</v>
      </c>
      <c r="Z40" s="43">
        <v>21.951219512195124</v>
      </c>
      <c r="AA40" s="43">
        <v>4.8780487804878048</v>
      </c>
      <c r="AB40" s="43">
        <v>0</v>
      </c>
      <c r="AC40" s="43">
        <v>0</v>
      </c>
      <c r="AD40" s="44">
        <v>4.8780487804878048</v>
      </c>
      <c r="AE40" s="43">
        <v>0</v>
      </c>
      <c r="AF40" s="43">
        <v>0</v>
      </c>
      <c r="AG40" s="43">
        <v>0</v>
      </c>
    </row>
    <row r="41" spans="1:33" x14ac:dyDescent="0.3">
      <c r="A41" s="46" t="s">
        <v>24</v>
      </c>
      <c r="B41" s="47">
        <v>265</v>
      </c>
      <c r="C41" s="41">
        <v>288</v>
      </c>
      <c r="D41" s="42">
        <v>1.0416666666666667</v>
      </c>
      <c r="E41" s="43">
        <v>0</v>
      </c>
      <c r="F41" s="43">
        <v>1.3888888888888888</v>
      </c>
      <c r="G41" s="43">
        <v>29.513888888888889</v>
      </c>
      <c r="H41" s="43">
        <v>0.69444444444444442</v>
      </c>
      <c r="I41" s="43">
        <v>0</v>
      </c>
      <c r="J41" s="43">
        <v>0</v>
      </c>
      <c r="K41" s="44">
        <v>0</v>
      </c>
      <c r="L41" s="43">
        <v>3.125</v>
      </c>
      <c r="M41" s="43">
        <v>0</v>
      </c>
      <c r="N41" s="43">
        <v>2.4305555555555554</v>
      </c>
      <c r="O41" s="43">
        <v>0</v>
      </c>
      <c r="P41" s="43">
        <v>0</v>
      </c>
      <c r="Q41" s="43">
        <v>1.3888888888888888</v>
      </c>
      <c r="R41" s="43">
        <v>3.4722222222222223</v>
      </c>
      <c r="S41" s="44">
        <v>10.416666666666666</v>
      </c>
      <c r="T41" s="43">
        <v>0.69444444444444442</v>
      </c>
      <c r="U41" s="43">
        <v>1.7361111111111112</v>
      </c>
      <c r="V41" s="43">
        <v>11.111111111111111</v>
      </c>
      <c r="W41" s="43">
        <v>17.708333333333332</v>
      </c>
      <c r="X41" s="44">
        <v>28.819444444444443</v>
      </c>
      <c r="Y41" s="43">
        <v>10.416666666666666</v>
      </c>
      <c r="Z41" s="43">
        <v>6.25</v>
      </c>
      <c r="AA41" s="43">
        <v>5.9027777777777777</v>
      </c>
      <c r="AB41" s="43">
        <v>0.69444444444444442</v>
      </c>
      <c r="AC41" s="43">
        <v>0</v>
      </c>
      <c r="AD41" s="44">
        <v>6.5972222222222223</v>
      </c>
      <c r="AE41" s="43">
        <v>0</v>
      </c>
      <c r="AF41" s="43">
        <v>0.69444444444444442</v>
      </c>
      <c r="AG41" s="43">
        <v>2.4305555555555554</v>
      </c>
    </row>
    <row r="42" spans="1:33" x14ac:dyDescent="0.3">
      <c r="A42" s="46" t="s">
        <v>23</v>
      </c>
      <c r="B42" s="47">
        <v>238</v>
      </c>
      <c r="C42" s="41">
        <v>360</v>
      </c>
      <c r="D42" s="42">
        <v>0.27777777777777779</v>
      </c>
      <c r="E42" s="43">
        <v>0</v>
      </c>
      <c r="F42" s="43">
        <v>1.6666666666666667</v>
      </c>
      <c r="G42" s="43">
        <v>32.222222222222221</v>
      </c>
      <c r="H42" s="43">
        <v>1.1111111111111112</v>
      </c>
      <c r="I42" s="43">
        <v>0.27777777777777779</v>
      </c>
      <c r="J42" s="43">
        <v>0</v>
      </c>
      <c r="K42" s="44">
        <v>0.27777777777777779</v>
      </c>
      <c r="L42" s="43">
        <v>3.8888888888888888</v>
      </c>
      <c r="M42" s="43">
        <v>0</v>
      </c>
      <c r="N42" s="43">
        <v>0.55555555555555558</v>
      </c>
      <c r="O42" s="43">
        <v>0</v>
      </c>
      <c r="P42" s="43">
        <v>0</v>
      </c>
      <c r="Q42" s="43">
        <v>1.3888888888888888</v>
      </c>
      <c r="R42" s="43">
        <v>4.166666666666667</v>
      </c>
      <c r="S42" s="44">
        <v>10</v>
      </c>
      <c r="T42" s="43">
        <v>0.27777777777777779</v>
      </c>
      <c r="U42" s="43">
        <v>1.6666666666666667</v>
      </c>
      <c r="V42" s="43">
        <v>7.7777777777777777</v>
      </c>
      <c r="W42" s="43">
        <v>19.166666666666668</v>
      </c>
      <c r="X42" s="44">
        <v>26.944444444444443</v>
      </c>
      <c r="Y42" s="43">
        <v>11.666666666666666</v>
      </c>
      <c r="Z42" s="43">
        <v>4.7222222222222223</v>
      </c>
      <c r="AA42" s="43">
        <v>7.2222222222222223</v>
      </c>
      <c r="AB42" s="43">
        <v>0</v>
      </c>
      <c r="AC42" s="43">
        <v>0.83333333333333337</v>
      </c>
      <c r="AD42" s="44">
        <v>8.0555555555555554</v>
      </c>
      <c r="AE42" s="43">
        <v>0</v>
      </c>
      <c r="AF42" s="43">
        <v>0.27777777777777779</v>
      </c>
      <c r="AG42" s="43">
        <v>1.1111111111111112</v>
      </c>
    </row>
    <row r="43" spans="1:33" x14ac:dyDescent="0.3">
      <c r="A43" s="46" t="s">
        <v>22</v>
      </c>
      <c r="B43" s="47">
        <v>236</v>
      </c>
      <c r="C43" s="41">
        <v>262</v>
      </c>
      <c r="D43" s="42">
        <v>0.38167938931297712</v>
      </c>
      <c r="E43" s="43">
        <v>0</v>
      </c>
      <c r="F43" s="43">
        <v>2.6717557251908395</v>
      </c>
      <c r="G43" s="43">
        <v>23.282442748091604</v>
      </c>
      <c r="H43" s="43">
        <v>1.9083969465648856</v>
      </c>
      <c r="I43" s="43">
        <v>0</v>
      </c>
      <c r="J43" s="43">
        <v>0</v>
      </c>
      <c r="K43" s="44">
        <v>0</v>
      </c>
      <c r="L43" s="43">
        <v>3.4351145038167941</v>
      </c>
      <c r="M43" s="43">
        <v>0</v>
      </c>
      <c r="N43" s="43">
        <v>1.5267175572519085</v>
      </c>
      <c r="O43" s="43">
        <v>0</v>
      </c>
      <c r="P43" s="43">
        <v>0</v>
      </c>
      <c r="Q43" s="43">
        <v>0.38167938931297712</v>
      </c>
      <c r="R43" s="43">
        <v>1.9083969465648856</v>
      </c>
      <c r="S43" s="44">
        <v>7.2519083969465647</v>
      </c>
      <c r="T43" s="43">
        <v>0</v>
      </c>
      <c r="U43" s="43">
        <v>1.9083969465648856</v>
      </c>
      <c r="V43" s="43">
        <v>6.4885496183206106</v>
      </c>
      <c r="W43" s="43">
        <v>26.717557251908396</v>
      </c>
      <c r="X43" s="44">
        <v>33.206106870229007</v>
      </c>
      <c r="Y43" s="43">
        <v>11.83206106870229</v>
      </c>
      <c r="Z43" s="43">
        <v>3.8167938931297711</v>
      </c>
      <c r="AA43" s="43">
        <v>9.1603053435114496</v>
      </c>
      <c r="AB43" s="43">
        <v>1.1450381679389312</v>
      </c>
      <c r="AC43" s="43">
        <v>1.5267175572519085</v>
      </c>
      <c r="AD43" s="44">
        <v>11.83206106870229</v>
      </c>
      <c r="AE43" s="43">
        <v>0</v>
      </c>
      <c r="AF43" s="43">
        <v>0</v>
      </c>
      <c r="AG43" s="43">
        <v>1.9083969465648856</v>
      </c>
    </row>
    <row r="44" spans="1:33" x14ac:dyDescent="0.3">
      <c r="A44" s="46" t="s">
        <v>21</v>
      </c>
      <c r="B44" s="47">
        <v>233</v>
      </c>
      <c r="C44" s="41">
        <v>549</v>
      </c>
      <c r="D44" s="42">
        <v>0</v>
      </c>
      <c r="E44" s="43">
        <v>0</v>
      </c>
      <c r="F44" s="43">
        <v>2.1857923497267762</v>
      </c>
      <c r="G44" s="43">
        <v>39.344262295081968</v>
      </c>
      <c r="H44" s="43">
        <v>1.639344262295082</v>
      </c>
      <c r="I44" s="43">
        <v>0</v>
      </c>
      <c r="J44" s="43">
        <v>0</v>
      </c>
      <c r="K44" s="44">
        <v>0</v>
      </c>
      <c r="L44" s="43">
        <v>4.3715846994535523</v>
      </c>
      <c r="M44" s="43">
        <v>0</v>
      </c>
      <c r="N44" s="43">
        <v>0.18214936247723132</v>
      </c>
      <c r="O44" s="43">
        <v>0</v>
      </c>
      <c r="P44" s="43">
        <v>0</v>
      </c>
      <c r="Q44" s="43">
        <v>0.54644808743169404</v>
      </c>
      <c r="R44" s="43">
        <v>5.1001821493624773</v>
      </c>
      <c r="S44" s="44">
        <v>10.200364298724955</v>
      </c>
      <c r="T44" s="43">
        <v>0</v>
      </c>
      <c r="U44" s="43">
        <v>0.72859744990892528</v>
      </c>
      <c r="V44" s="43">
        <v>6.1930783242258656</v>
      </c>
      <c r="W44" s="43">
        <v>14.389799635701275</v>
      </c>
      <c r="X44" s="44">
        <v>20.582877959927139</v>
      </c>
      <c r="Y44" s="43">
        <v>13.114754098360656</v>
      </c>
      <c r="Z44" s="43">
        <v>3.4608378870673953</v>
      </c>
      <c r="AA44" s="43">
        <v>6.9216757741347905</v>
      </c>
      <c r="AB44" s="43">
        <v>0.72859744990892528</v>
      </c>
      <c r="AC44" s="43">
        <v>0.54644808743169404</v>
      </c>
      <c r="AD44" s="44">
        <v>8.1967213114754092</v>
      </c>
      <c r="AE44" s="43">
        <v>0</v>
      </c>
      <c r="AF44" s="43">
        <v>0</v>
      </c>
      <c r="AG44" s="43">
        <v>0.54644808743169404</v>
      </c>
    </row>
    <row r="45" spans="1:33" x14ac:dyDescent="0.3">
      <c r="A45" s="46" t="s">
        <v>20</v>
      </c>
      <c r="B45" s="47">
        <v>226</v>
      </c>
      <c r="C45" s="41">
        <v>366</v>
      </c>
      <c r="D45" s="42">
        <v>0</v>
      </c>
      <c r="E45" s="43">
        <v>0</v>
      </c>
      <c r="F45" s="43">
        <v>1.9125683060109289</v>
      </c>
      <c r="G45" s="43">
        <v>27.868852459016395</v>
      </c>
      <c r="H45" s="43">
        <v>1.639344262295082</v>
      </c>
      <c r="I45" s="43">
        <v>0</v>
      </c>
      <c r="J45" s="43">
        <v>0</v>
      </c>
      <c r="K45" s="44">
        <v>0</v>
      </c>
      <c r="L45" s="43">
        <v>3.5519125683060109</v>
      </c>
      <c r="M45" s="43">
        <v>0.27322404371584702</v>
      </c>
      <c r="N45" s="43">
        <v>0.54644808743169404</v>
      </c>
      <c r="O45" s="43">
        <v>0</v>
      </c>
      <c r="P45" s="43">
        <v>0</v>
      </c>
      <c r="Q45" s="43">
        <v>0.27322404371584702</v>
      </c>
      <c r="R45" s="43">
        <v>4.918032786885246</v>
      </c>
      <c r="S45" s="44">
        <v>9.5628415300546443</v>
      </c>
      <c r="T45" s="43">
        <v>0</v>
      </c>
      <c r="U45" s="43">
        <v>0.27322404371584702</v>
      </c>
      <c r="V45" s="43">
        <v>8.4699453551912569</v>
      </c>
      <c r="W45" s="43">
        <v>17.486338797814209</v>
      </c>
      <c r="X45" s="44">
        <v>25.956284153005466</v>
      </c>
      <c r="Y45" s="43">
        <v>19.398907103825138</v>
      </c>
      <c r="Z45" s="43">
        <v>3.8251366120218577</v>
      </c>
      <c r="AA45" s="43">
        <v>7.6502732240437155</v>
      </c>
      <c r="AB45" s="43">
        <v>0.54644808743169404</v>
      </c>
      <c r="AC45" s="43">
        <v>0.54644808743169404</v>
      </c>
      <c r="AD45" s="44">
        <v>8.7431693989071047</v>
      </c>
      <c r="AE45" s="43">
        <v>0</v>
      </c>
      <c r="AF45" s="43">
        <v>0</v>
      </c>
      <c r="AG45" s="43">
        <v>0.81967213114754101</v>
      </c>
    </row>
    <row r="46" spans="1:33" x14ac:dyDescent="0.3">
      <c r="A46" s="46" t="s">
        <v>19</v>
      </c>
      <c r="B46" s="47">
        <v>149</v>
      </c>
      <c r="C46" s="41">
        <v>288</v>
      </c>
      <c r="D46" s="42">
        <v>0</v>
      </c>
      <c r="E46" s="43">
        <v>0</v>
      </c>
      <c r="F46" s="43">
        <v>1.3888888888888888</v>
      </c>
      <c r="G46" s="43">
        <v>28.819444444444443</v>
      </c>
      <c r="H46" s="43">
        <v>0.69444444444444442</v>
      </c>
      <c r="I46" s="43">
        <v>0</v>
      </c>
      <c r="J46" s="43">
        <v>0</v>
      </c>
      <c r="K46" s="44">
        <v>0</v>
      </c>
      <c r="L46" s="43">
        <v>3.4722222222222223</v>
      </c>
      <c r="M46" s="43">
        <v>0</v>
      </c>
      <c r="N46" s="43">
        <v>0.69444444444444442</v>
      </c>
      <c r="O46" s="43">
        <v>0</v>
      </c>
      <c r="P46" s="43">
        <v>0</v>
      </c>
      <c r="Q46" s="43">
        <v>1.0416666666666667</v>
      </c>
      <c r="R46" s="43">
        <v>5.5555555555555554</v>
      </c>
      <c r="S46" s="44">
        <v>10.763888888888889</v>
      </c>
      <c r="T46" s="43">
        <v>0</v>
      </c>
      <c r="U46" s="43">
        <v>0.69444444444444442</v>
      </c>
      <c r="V46" s="43">
        <v>5.9027777777777777</v>
      </c>
      <c r="W46" s="43">
        <v>19.444444444444443</v>
      </c>
      <c r="X46" s="44">
        <v>25.347222222222221</v>
      </c>
      <c r="Y46" s="43">
        <v>19.097222222222221</v>
      </c>
      <c r="Z46" s="43">
        <v>5.208333333333333</v>
      </c>
      <c r="AA46" s="43">
        <v>5.9027777777777777</v>
      </c>
      <c r="AB46" s="43">
        <v>1.0416666666666667</v>
      </c>
      <c r="AC46" s="43">
        <v>0</v>
      </c>
      <c r="AD46" s="44">
        <v>6.9444444444444446</v>
      </c>
      <c r="AE46" s="43">
        <v>0</v>
      </c>
      <c r="AF46" s="43">
        <v>0.69444444444444442</v>
      </c>
      <c r="AG46" s="43">
        <v>0.69444444444444442</v>
      </c>
    </row>
    <row r="47" spans="1:33" x14ac:dyDescent="0.3">
      <c r="A47" s="46" t="s">
        <v>18</v>
      </c>
      <c r="B47" s="47">
        <v>143</v>
      </c>
      <c r="C47" s="41">
        <v>280</v>
      </c>
      <c r="D47" s="42">
        <v>0</v>
      </c>
      <c r="E47" s="43">
        <v>0</v>
      </c>
      <c r="F47" s="43">
        <v>2.8571428571428572</v>
      </c>
      <c r="G47" s="43">
        <v>35</v>
      </c>
      <c r="H47" s="43">
        <v>1.4285714285714286</v>
      </c>
      <c r="I47" s="43">
        <v>0</v>
      </c>
      <c r="J47" s="43">
        <v>0</v>
      </c>
      <c r="K47" s="44">
        <v>0</v>
      </c>
      <c r="L47" s="43">
        <v>1.7857142857142858</v>
      </c>
      <c r="M47" s="43">
        <v>0</v>
      </c>
      <c r="N47" s="43">
        <v>0</v>
      </c>
      <c r="O47" s="43">
        <v>0</v>
      </c>
      <c r="P47" s="43">
        <v>0</v>
      </c>
      <c r="Q47" s="43">
        <v>2.8571428571428572</v>
      </c>
      <c r="R47" s="43">
        <v>3.2142857142857144</v>
      </c>
      <c r="S47" s="44">
        <v>7.8571428571428568</v>
      </c>
      <c r="T47" s="43">
        <v>0.7142857142857143</v>
      </c>
      <c r="U47" s="43">
        <v>0</v>
      </c>
      <c r="V47" s="43">
        <v>5</v>
      </c>
      <c r="W47" s="43">
        <v>19.642857142857142</v>
      </c>
      <c r="X47" s="44">
        <v>24.642857142857142</v>
      </c>
      <c r="Y47" s="43">
        <v>13.214285714285714</v>
      </c>
      <c r="Z47" s="43">
        <v>3.5714285714285716</v>
      </c>
      <c r="AA47" s="43">
        <v>6.4285714285714288</v>
      </c>
      <c r="AB47" s="43">
        <v>1.7857142857142858</v>
      </c>
      <c r="AC47" s="43">
        <v>1.0714285714285714</v>
      </c>
      <c r="AD47" s="44">
        <v>9.2857142857142865</v>
      </c>
      <c r="AE47" s="43">
        <v>0</v>
      </c>
      <c r="AF47" s="43">
        <v>0.7142857142857143</v>
      </c>
      <c r="AG47" s="43">
        <v>1.4285714285714286</v>
      </c>
    </row>
    <row r="48" spans="1:33" x14ac:dyDescent="0.3">
      <c r="A48" s="46" t="s">
        <v>17</v>
      </c>
      <c r="B48" s="47">
        <v>136</v>
      </c>
      <c r="C48" s="41">
        <v>247</v>
      </c>
      <c r="D48" s="42">
        <v>0</v>
      </c>
      <c r="E48" s="43">
        <v>0.40485829959514169</v>
      </c>
      <c r="F48" s="43">
        <v>2.834008097165992</v>
      </c>
      <c r="G48" s="43">
        <v>23.481781376518217</v>
      </c>
      <c r="H48" s="43">
        <v>2.42914979757085</v>
      </c>
      <c r="I48" s="43">
        <v>0</v>
      </c>
      <c r="J48" s="43">
        <v>0</v>
      </c>
      <c r="K48" s="44">
        <v>0</v>
      </c>
      <c r="L48" s="43">
        <v>4.4534412955465585</v>
      </c>
      <c r="M48" s="43">
        <v>0</v>
      </c>
      <c r="N48" s="43">
        <v>0.40485829959514169</v>
      </c>
      <c r="O48" s="43">
        <v>0.40485829959514169</v>
      </c>
      <c r="P48" s="43">
        <v>0</v>
      </c>
      <c r="Q48" s="43">
        <v>1.6194331983805668</v>
      </c>
      <c r="R48" s="43">
        <v>6.8825910931174086</v>
      </c>
      <c r="S48" s="44">
        <v>13.765182186234817</v>
      </c>
      <c r="T48" s="43">
        <v>0</v>
      </c>
      <c r="U48" s="43">
        <v>0</v>
      </c>
      <c r="V48" s="43">
        <v>5.2631578947368425</v>
      </c>
      <c r="W48" s="43">
        <v>12.145748987854251</v>
      </c>
      <c r="X48" s="44">
        <v>17.408906882591094</v>
      </c>
      <c r="Y48" s="43">
        <v>21.457489878542511</v>
      </c>
      <c r="Z48" s="43">
        <v>8.9068825910931171</v>
      </c>
      <c r="AA48" s="43">
        <v>4.048582995951417</v>
      </c>
      <c r="AB48" s="43">
        <v>1.6194331983805668</v>
      </c>
      <c r="AC48" s="43">
        <v>1.214574898785425</v>
      </c>
      <c r="AD48" s="44">
        <v>6.8825910931174086</v>
      </c>
      <c r="AE48" s="43">
        <v>0</v>
      </c>
      <c r="AF48" s="43">
        <v>0.40485829959514169</v>
      </c>
      <c r="AG48" s="43">
        <v>2.42914979757085</v>
      </c>
    </row>
    <row r="49" spans="1:33" x14ac:dyDescent="0.3">
      <c r="A49" s="46" t="s">
        <v>16</v>
      </c>
      <c r="B49" s="47">
        <v>110</v>
      </c>
      <c r="C49" s="41">
        <v>319</v>
      </c>
      <c r="D49" s="42">
        <v>0</v>
      </c>
      <c r="E49" s="43">
        <v>0</v>
      </c>
      <c r="F49" s="43">
        <v>1.567398119122257</v>
      </c>
      <c r="G49" s="43">
        <v>26.645768025078368</v>
      </c>
      <c r="H49" s="43">
        <v>1.2539184952978057</v>
      </c>
      <c r="I49" s="43">
        <v>0</v>
      </c>
      <c r="J49" s="43">
        <v>0</v>
      </c>
      <c r="K49" s="44">
        <v>0</v>
      </c>
      <c r="L49" s="43">
        <v>8.1504702194357375</v>
      </c>
      <c r="M49" s="43">
        <v>0</v>
      </c>
      <c r="N49" s="43">
        <v>0</v>
      </c>
      <c r="O49" s="43">
        <v>0</v>
      </c>
      <c r="P49" s="43">
        <v>0</v>
      </c>
      <c r="Q49" s="43">
        <v>4.7021943573667713</v>
      </c>
      <c r="R49" s="43">
        <v>6.5830721003134798</v>
      </c>
      <c r="S49" s="44">
        <v>19.435736677115987</v>
      </c>
      <c r="T49" s="43">
        <v>0</v>
      </c>
      <c r="U49" s="43">
        <v>0</v>
      </c>
      <c r="V49" s="43">
        <v>5.015673981191223</v>
      </c>
      <c r="W49" s="43">
        <v>17.868338557993731</v>
      </c>
      <c r="X49" s="44">
        <v>22.884012539184955</v>
      </c>
      <c r="Y49" s="43">
        <v>16.927899686520377</v>
      </c>
      <c r="Z49" s="43">
        <v>8.4639498432601883</v>
      </c>
      <c r="AA49" s="43">
        <v>0.62695924764890287</v>
      </c>
      <c r="AB49" s="43">
        <v>0</v>
      </c>
      <c r="AC49" s="43">
        <v>1.567398119122257</v>
      </c>
      <c r="AD49" s="44">
        <v>2.1943573667711598</v>
      </c>
      <c r="AE49" s="43">
        <v>0</v>
      </c>
      <c r="AF49" s="43">
        <v>0</v>
      </c>
      <c r="AG49" s="43">
        <v>0.62695924764890287</v>
      </c>
    </row>
    <row r="50" spans="1:33" x14ac:dyDescent="0.3">
      <c r="A50" s="46" t="s">
        <v>1</v>
      </c>
      <c r="B50" s="47">
        <v>23</v>
      </c>
      <c r="C50" s="41">
        <v>248</v>
      </c>
      <c r="D50" s="42">
        <v>0</v>
      </c>
      <c r="E50" s="43">
        <v>0</v>
      </c>
      <c r="F50" s="43">
        <v>2.0161290322580645</v>
      </c>
      <c r="G50" s="43">
        <v>31.85483870967742</v>
      </c>
      <c r="H50" s="43">
        <v>0.40322580645161288</v>
      </c>
      <c r="I50" s="43">
        <v>0</v>
      </c>
      <c r="J50" s="43">
        <v>0</v>
      </c>
      <c r="K50" s="44">
        <v>0</v>
      </c>
      <c r="L50" s="43">
        <v>8.4677419354838701</v>
      </c>
      <c r="M50" s="43">
        <v>0</v>
      </c>
      <c r="N50" s="43">
        <v>0</v>
      </c>
      <c r="O50" s="43">
        <v>0.80645161290322576</v>
      </c>
      <c r="P50" s="43">
        <v>0</v>
      </c>
      <c r="Q50" s="43">
        <v>3.629032258064516</v>
      </c>
      <c r="R50" s="43">
        <v>6.0483870967741939</v>
      </c>
      <c r="S50" s="44">
        <v>18.951612903225808</v>
      </c>
      <c r="T50" s="43">
        <v>0</v>
      </c>
      <c r="U50" s="43">
        <v>0</v>
      </c>
      <c r="V50" s="43">
        <v>7.258064516129032</v>
      </c>
      <c r="W50" s="43">
        <v>16.93548387096774</v>
      </c>
      <c r="X50" s="44">
        <v>24.193548387096776</v>
      </c>
      <c r="Y50" s="43">
        <v>11.693548387096774</v>
      </c>
      <c r="Z50" s="43">
        <v>8.870967741935484</v>
      </c>
      <c r="AA50" s="43">
        <v>0</v>
      </c>
      <c r="AB50" s="43">
        <v>0</v>
      </c>
      <c r="AC50" s="43">
        <v>0</v>
      </c>
      <c r="AD50" s="44">
        <v>0</v>
      </c>
      <c r="AE50" s="43">
        <v>0</v>
      </c>
      <c r="AF50" s="43">
        <v>0</v>
      </c>
      <c r="AG50" s="43">
        <v>2.0161290322580645</v>
      </c>
    </row>
    <row r="51" spans="1:33" x14ac:dyDescent="0.3">
      <c r="D51" s="3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</row>
  </sheetData>
  <sortState ref="A3:B50">
    <sortCondition descending="1" ref="B3:B50"/>
  </sortState>
  <mergeCells count="1">
    <mergeCell ref="A1:AG1"/>
  </mergeCells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7"/>
  <sheetViews>
    <sheetView workbookViewId="0">
      <selection activeCell="A15" sqref="A15"/>
    </sheetView>
  </sheetViews>
  <sheetFormatPr defaultRowHeight="14.4" x14ac:dyDescent="0.3"/>
  <cols>
    <col min="1" max="1" width="27.33203125" customWidth="1"/>
    <col min="2" max="2" width="18.6640625" customWidth="1"/>
    <col min="3" max="3" width="13.33203125" customWidth="1"/>
    <col min="4" max="4" width="13" customWidth="1"/>
    <col min="5" max="5" width="17" customWidth="1"/>
    <col min="9" max="9" width="29.33203125" customWidth="1"/>
    <col min="10" max="10" width="18.88671875" customWidth="1"/>
    <col min="11" max="11" width="12.33203125" customWidth="1"/>
    <col min="12" max="12" width="18.5546875" customWidth="1"/>
    <col min="13" max="13" width="20" customWidth="1"/>
  </cols>
  <sheetData>
    <row r="1" spans="1:13" ht="31.2" x14ac:dyDescent="0.3">
      <c r="A1" s="16" t="s">
        <v>64</v>
      </c>
      <c r="B1" s="28" t="s">
        <v>78</v>
      </c>
      <c r="C1" s="29" t="s">
        <v>79</v>
      </c>
      <c r="D1" s="28" t="s">
        <v>73</v>
      </c>
      <c r="E1" s="30" t="s">
        <v>74</v>
      </c>
      <c r="I1" s="17"/>
      <c r="J1" s="18"/>
      <c r="K1" s="19"/>
      <c r="L1" s="18"/>
      <c r="M1" s="19"/>
    </row>
    <row r="2" spans="1:13" x14ac:dyDescent="0.3">
      <c r="A2" s="4" t="s">
        <v>75</v>
      </c>
      <c r="B2" s="3" t="s">
        <v>66</v>
      </c>
      <c r="C2" s="5" t="s">
        <v>65</v>
      </c>
      <c r="D2" s="6"/>
      <c r="E2" s="7">
        <v>60.63</v>
      </c>
      <c r="I2" s="20"/>
      <c r="J2" s="21"/>
      <c r="K2" s="22"/>
      <c r="L2" s="23"/>
      <c r="M2" s="24"/>
    </row>
    <row r="3" spans="1:13" x14ac:dyDescent="0.3">
      <c r="A3" s="4" t="s">
        <v>76</v>
      </c>
      <c r="B3" s="8" t="s">
        <v>67</v>
      </c>
      <c r="C3" s="5" t="s">
        <v>68</v>
      </c>
      <c r="D3" s="6"/>
      <c r="E3" s="9">
        <v>60.73</v>
      </c>
      <c r="I3" s="20"/>
      <c r="J3" s="25"/>
      <c r="K3" s="22"/>
      <c r="L3" s="23"/>
      <c r="M3" s="26"/>
    </row>
    <row r="4" spans="1:13" ht="28.8" x14ac:dyDescent="0.3">
      <c r="A4" s="10" t="s">
        <v>80</v>
      </c>
      <c r="B4" s="8" t="s">
        <v>72</v>
      </c>
      <c r="C4" s="5" t="s">
        <v>71</v>
      </c>
      <c r="D4" s="6"/>
      <c r="E4" s="7">
        <v>60.97</v>
      </c>
      <c r="I4" s="27"/>
      <c r="J4" s="25"/>
      <c r="K4" s="22"/>
      <c r="L4" s="23"/>
      <c r="M4" s="24"/>
    </row>
    <row r="5" spans="1:13" x14ac:dyDescent="0.3">
      <c r="A5" s="11" t="s">
        <v>77</v>
      </c>
      <c r="B5" s="12" t="s">
        <v>69</v>
      </c>
      <c r="C5" s="13" t="s">
        <v>70</v>
      </c>
      <c r="D5" s="14"/>
      <c r="E5" s="15">
        <v>61.51</v>
      </c>
      <c r="I5" s="20"/>
      <c r="J5" s="25"/>
      <c r="K5" s="22"/>
      <c r="L5" s="23"/>
      <c r="M5" s="26"/>
    </row>
    <row r="11" spans="1:13" x14ac:dyDescent="0.3">
      <c r="E11">
        <f>(26.17-18.22)</f>
        <v>7.9500000000000028</v>
      </c>
      <c r="G11">
        <f>E11/K15</f>
        <v>0.24804000000000048</v>
      </c>
      <c r="I11">
        <f>E3+G11</f>
        <v>60.97804</v>
      </c>
    </row>
    <row r="14" spans="1:13" x14ac:dyDescent="0.3">
      <c r="B14" s="1"/>
    </row>
    <row r="15" spans="1:13" x14ac:dyDescent="0.3">
      <c r="G15">
        <f>26.17-1.23</f>
        <v>24.94</v>
      </c>
      <c r="I15">
        <f>E5-E3</f>
        <v>0.78000000000000114</v>
      </c>
      <c r="K15">
        <f>25/I15</f>
        <v>32.051282051282001</v>
      </c>
    </row>
    <row r="17" spans="7:11" x14ac:dyDescent="0.3">
      <c r="G17">
        <f>29.2-26.17</f>
        <v>3.0299999999999976</v>
      </c>
      <c r="I17">
        <f>G17/K15</f>
        <v>9.4536000000000078E-2</v>
      </c>
      <c r="K17">
        <f>E3-I17</f>
        <v>60.635463999999999</v>
      </c>
    </row>
  </sheetData>
  <pageMargins left="0.7" right="0.7" top="0.75" bottom="0.75" header="0.3" footer="0.3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Sheet1</vt:lpstr>
      <vt:lpstr>tabella</vt:lpstr>
      <vt:lpstr>tabella!Area_stampa</vt:lpstr>
      <vt:lpstr>Forme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2021-04-05T22:47:13Z</dcterms:modified>
</cp:coreProperties>
</file>